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67b824d03b64e5/Documents/LBA/sport2026/"/>
    </mc:Choice>
  </mc:AlternateContent>
  <xr:revisionPtr revIDLastSave="0" documentId="8_{D95D3F09-E158-45B8-B820-0A845FB60B06}" xr6:coauthVersionLast="47" xr6:coauthVersionMax="47" xr10:uidLastSave="{00000000-0000-0000-0000-000000000000}"/>
  <bookViews>
    <workbookView xWindow="-120" yWindow="-120" windowWidth="29040" windowHeight="15720" xr2:uid="{B32200C8-E42F-4A2F-B83F-D35178524EAF}"/>
  </bookViews>
  <sheets>
    <sheet name="Score table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9" i="13" l="1"/>
  <c r="AM17" i="13"/>
  <c r="K17" i="13"/>
  <c r="CA21" i="13"/>
  <c r="CA22" i="13"/>
  <c r="CA23" i="13"/>
  <c r="CA24" i="13"/>
  <c r="CB21" i="13"/>
  <c r="CB22" i="13"/>
  <c r="CB23" i="13"/>
  <c r="BZ20" i="13"/>
  <c r="BZ21" i="13"/>
  <c r="BZ22" i="13"/>
  <c r="BY16" i="13"/>
  <c r="BY17" i="13"/>
  <c r="BY18" i="13"/>
  <c r="BY19" i="13"/>
  <c r="BY20" i="13"/>
  <c r="BY21" i="13"/>
  <c r="BY22" i="13"/>
  <c r="BX20" i="13"/>
  <c r="BX21" i="13"/>
  <c r="BX22" i="13"/>
  <c r="BW20" i="13"/>
  <c r="BW21" i="13"/>
  <c r="BW22" i="13"/>
  <c r="BV20" i="13"/>
  <c r="BV21" i="13"/>
  <c r="BV22" i="13"/>
  <c r="BU16" i="13"/>
  <c r="BU17" i="13"/>
  <c r="BU18" i="13"/>
  <c r="BU19" i="13"/>
  <c r="BU20" i="13"/>
  <c r="BU21" i="13"/>
  <c r="BU22" i="13"/>
  <c r="BT20" i="13"/>
  <c r="BT21" i="13"/>
  <c r="BT22" i="13"/>
  <c r="BS20" i="13"/>
  <c r="BS21" i="13"/>
  <c r="BS22" i="13"/>
  <c r="BP16" i="13"/>
  <c r="BS16" i="13" s="1"/>
  <c r="BP17" i="13"/>
  <c r="BS17" i="13" s="1"/>
  <c r="BP18" i="13"/>
  <c r="BS18" i="13" s="1"/>
  <c r="BP19" i="13"/>
  <c r="BS19" i="13" s="1"/>
  <c r="BP20" i="13"/>
  <c r="BP21" i="13"/>
  <c r="BP22" i="13"/>
  <c r="BM20" i="13"/>
  <c r="BM21" i="13"/>
  <c r="BM22" i="13"/>
  <c r="BJ16" i="13"/>
  <c r="BM16" i="13" s="1"/>
  <c r="BJ17" i="13"/>
  <c r="BM17" i="13" s="1"/>
  <c r="BJ18" i="13"/>
  <c r="BM18" i="13" s="1"/>
  <c r="BJ19" i="13"/>
  <c r="BM19" i="13" s="1"/>
  <c r="BJ20" i="13"/>
  <c r="BJ21" i="13"/>
  <c r="BJ22" i="13"/>
  <c r="BG20" i="13"/>
  <c r="BG21" i="13"/>
  <c r="BG22" i="13"/>
  <c r="BD16" i="13"/>
  <c r="BD17" i="13"/>
  <c r="BD18" i="13"/>
  <c r="BD20" i="13"/>
  <c r="BD21" i="13"/>
  <c r="BD22" i="13"/>
  <c r="AZ20" i="13"/>
  <c r="AZ21" i="13"/>
  <c r="AZ22" i="13"/>
  <c r="AY20" i="13"/>
  <c r="AY21" i="13"/>
  <c r="AY22" i="13"/>
  <c r="AX16" i="13"/>
  <c r="AX17" i="13"/>
  <c r="AX18" i="13"/>
  <c r="AX19" i="13"/>
  <c r="AX20" i="13"/>
  <c r="AX21" i="13"/>
  <c r="AX22" i="13"/>
  <c r="AW20" i="13"/>
  <c r="AW21" i="13"/>
  <c r="AW22" i="13"/>
  <c r="AV20" i="13"/>
  <c r="AV21" i="13"/>
  <c r="AV22" i="13"/>
  <c r="AS16" i="13"/>
  <c r="AV16" i="13" s="1"/>
  <c r="AS17" i="13"/>
  <c r="AV17" i="13" s="1"/>
  <c r="AS18" i="13"/>
  <c r="AV18" i="13" s="1"/>
  <c r="AS19" i="13"/>
  <c r="AV19" i="13" s="1"/>
  <c r="AS20" i="13"/>
  <c r="AS21" i="13"/>
  <c r="AS22" i="13"/>
  <c r="AP20" i="13"/>
  <c r="AP21" i="13"/>
  <c r="AP22" i="13"/>
  <c r="AM16" i="13"/>
  <c r="AP16" i="13" s="1"/>
  <c r="AP17" i="13"/>
  <c r="AM18" i="13"/>
  <c r="AP18" i="13" s="1"/>
  <c r="AM19" i="13"/>
  <c r="AP19" i="13" s="1"/>
  <c r="AM20" i="13"/>
  <c r="AM21" i="13"/>
  <c r="AM22" i="13"/>
  <c r="AJ20" i="13"/>
  <c r="AJ21" i="13"/>
  <c r="AJ22" i="13"/>
  <c r="AG16" i="13"/>
  <c r="AG17" i="13"/>
  <c r="AG18" i="13"/>
  <c r="AG19" i="13"/>
  <c r="AG20" i="13"/>
  <c r="AG21" i="13"/>
  <c r="AG22" i="13"/>
  <c r="AB16" i="13"/>
  <c r="BX16" i="13" s="1"/>
  <c r="AB17" i="13"/>
  <c r="BX17" i="13" s="1"/>
  <c r="AB18" i="13"/>
  <c r="BX18" i="13" s="1"/>
  <c r="AB19" i="13"/>
  <c r="BX19" i="13" s="1"/>
  <c r="Z20" i="13"/>
  <c r="AA20" i="13"/>
  <c r="AB20" i="13"/>
  <c r="AC20" i="13"/>
  <c r="Z21" i="13"/>
  <c r="AA21" i="13"/>
  <c r="AB21" i="13"/>
  <c r="AC21" i="13"/>
  <c r="Z22" i="13"/>
  <c r="AA22" i="13"/>
  <c r="AB22" i="13"/>
  <c r="AC22" i="13"/>
  <c r="W16" i="13"/>
  <c r="Z16" i="13" s="1"/>
  <c r="W17" i="13"/>
  <c r="Z17" i="13" s="1"/>
  <c r="W18" i="13"/>
  <c r="Z18" i="13" s="1"/>
  <c r="W19" i="13"/>
  <c r="Z19" i="13" s="1"/>
  <c r="W20" i="13"/>
  <c r="W21" i="13"/>
  <c r="W22" i="13"/>
  <c r="T20" i="13"/>
  <c r="T21" i="13"/>
  <c r="T22" i="13"/>
  <c r="Q16" i="13"/>
  <c r="T16" i="13" s="1"/>
  <c r="Q17" i="13"/>
  <c r="T17" i="13" s="1"/>
  <c r="Q18" i="13"/>
  <c r="T18" i="13" s="1"/>
  <c r="Q19" i="13"/>
  <c r="T19" i="13" s="1"/>
  <c r="Q20" i="13"/>
  <c r="Q21" i="13"/>
  <c r="Q22" i="13"/>
  <c r="N20" i="13"/>
  <c r="N21" i="13"/>
  <c r="N22" i="13"/>
  <c r="K16" i="13"/>
  <c r="K18" i="13"/>
  <c r="K19" i="13"/>
  <c r="K20" i="13"/>
  <c r="K21" i="13"/>
  <c r="K22" i="13"/>
  <c r="E20" i="13"/>
  <c r="E21" i="13"/>
  <c r="E22" i="13"/>
  <c r="W14" i="13"/>
  <c r="BP13" i="13"/>
  <c r="AS13" i="13"/>
  <c r="AM10" i="13"/>
  <c r="AB9" i="13"/>
  <c r="AB10" i="13"/>
  <c r="AB11" i="13"/>
  <c r="AB12" i="13"/>
  <c r="AB13" i="13"/>
  <c r="AB14" i="13"/>
  <c r="AB15" i="13"/>
  <c r="AB23" i="13"/>
  <c r="AB24" i="13"/>
  <c r="BP7" i="13"/>
  <c r="BY7" i="13"/>
  <c r="BY8" i="13"/>
  <c r="BY9" i="13"/>
  <c r="BY10" i="13"/>
  <c r="BY11" i="13"/>
  <c r="BY12" i="13"/>
  <c r="BY13" i="13"/>
  <c r="BY14" i="13"/>
  <c r="BY15" i="13"/>
  <c r="BY23" i="13"/>
  <c r="BY24" i="13"/>
  <c r="BU7" i="13"/>
  <c r="BU8" i="13"/>
  <c r="BU9" i="13"/>
  <c r="BU10" i="13"/>
  <c r="BU11" i="13"/>
  <c r="BU12" i="13"/>
  <c r="BU13" i="13"/>
  <c r="BU14" i="13"/>
  <c r="BU15" i="13"/>
  <c r="BU23" i="13"/>
  <c r="BU24" i="13"/>
  <c r="BS7" i="13"/>
  <c r="BP8" i="13"/>
  <c r="BS8" i="13" s="1"/>
  <c r="BP9" i="13"/>
  <c r="BS9" i="13" s="1"/>
  <c r="BP10" i="13"/>
  <c r="BS10" i="13" s="1"/>
  <c r="BP11" i="13"/>
  <c r="BS11" i="13" s="1"/>
  <c r="BP12" i="13"/>
  <c r="BS12" i="13" s="1"/>
  <c r="BS13" i="13"/>
  <c r="BP14" i="13"/>
  <c r="BS14" i="13" s="1"/>
  <c r="BP15" i="13"/>
  <c r="BS15" i="13" s="1"/>
  <c r="BP23" i="13"/>
  <c r="BS23" i="13" s="1"/>
  <c r="BP24" i="13"/>
  <c r="BS24" i="13" s="1"/>
  <c r="BJ7" i="13"/>
  <c r="BM7" i="13" s="1"/>
  <c r="BJ8" i="13"/>
  <c r="BM8" i="13" s="1"/>
  <c r="BJ9" i="13"/>
  <c r="BM9" i="13" s="1"/>
  <c r="BJ10" i="13"/>
  <c r="BM10" i="13" s="1"/>
  <c r="BJ11" i="13"/>
  <c r="BM11" i="13" s="1"/>
  <c r="BJ12" i="13"/>
  <c r="BM12" i="13" s="1"/>
  <c r="BJ13" i="13"/>
  <c r="BM13" i="13" s="1"/>
  <c r="BJ14" i="13"/>
  <c r="BM14" i="13" s="1"/>
  <c r="BJ15" i="13"/>
  <c r="BM15" i="13" s="1"/>
  <c r="BJ23" i="13"/>
  <c r="BM23" i="13" s="1"/>
  <c r="BJ24" i="13"/>
  <c r="BM24" i="13" s="1"/>
  <c r="BD7" i="13"/>
  <c r="BD8" i="13"/>
  <c r="BD9" i="13"/>
  <c r="BD10" i="13"/>
  <c r="BD11" i="13"/>
  <c r="BD12" i="13"/>
  <c r="BD13" i="13"/>
  <c r="BD14" i="13"/>
  <c r="BD15" i="13"/>
  <c r="BD23" i="13"/>
  <c r="BD24" i="13"/>
  <c r="AX7" i="13"/>
  <c r="AX8" i="13"/>
  <c r="AX9" i="13"/>
  <c r="AX10" i="13"/>
  <c r="BX10" i="13" s="1"/>
  <c r="AX11" i="13"/>
  <c r="BX11" i="13" s="1"/>
  <c r="AX12" i="13"/>
  <c r="BX12" i="13" s="1"/>
  <c r="AX13" i="13"/>
  <c r="BX13" i="13" s="1"/>
  <c r="AX14" i="13"/>
  <c r="BX14" i="13" s="1"/>
  <c r="AX15" i="13"/>
  <c r="BX15" i="13" s="1"/>
  <c r="AX23" i="13"/>
  <c r="BX23" i="13" s="1"/>
  <c r="AX24" i="13"/>
  <c r="BX24" i="13" s="1"/>
  <c r="AS7" i="13"/>
  <c r="AV7" i="13" s="1"/>
  <c r="AS8" i="13"/>
  <c r="AV8" i="13" s="1"/>
  <c r="AS9" i="13"/>
  <c r="AV9" i="13" s="1"/>
  <c r="AS10" i="13"/>
  <c r="AV10" i="13" s="1"/>
  <c r="AS11" i="13"/>
  <c r="AV11" i="13" s="1"/>
  <c r="AS12" i="13"/>
  <c r="AV12" i="13" s="1"/>
  <c r="AV13" i="13"/>
  <c r="AS14" i="13"/>
  <c r="AV14" i="13" s="1"/>
  <c r="AS15" i="13"/>
  <c r="AV15" i="13" s="1"/>
  <c r="AS23" i="13"/>
  <c r="AV23" i="13" s="1"/>
  <c r="AS24" i="13"/>
  <c r="AV24" i="13" s="1"/>
  <c r="AM7" i="13"/>
  <c r="AP7" i="13" s="1"/>
  <c r="AM8" i="13"/>
  <c r="AP8" i="13" s="1"/>
  <c r="AM9" i="13"/>
  <c r="AP9" i="13" s="1"/>
  <c r="AP10" i="13"/>
  <c r="AM11" i="13"/>
  <c r="AP11" i="13" s="1"/>
  <c r="AM12" i="13"/>
  <c r="AP12" i="13" s="1"/>
  <c r="AM13" i="13"/>
  <c r="AP13" i="13" s="1"/>
  <c r="AM14" i="13"/>
  <c r="AP14" i="13" s="1"/>
  <c r="AM15" i="13"/>
  <c r="AP15" i="13" s="1"/>
  <c r="AM23" i="13"/>
  <c r="AP23" i="13" s="1"/>
  <c r="AM24" i="13"/>
  <c r="AP24" i="13" s="1"/>
  <c r="AG7" i="13"/>
  <c r="AJ7" i="13" s="1"/>
  <c r="AG8" i="13"/>
  <c r="AG9" i="13"/>
  <c r="AG10" i="13"/>
  <c r="AG11" i="13"/>
  <c r="AG12" i="13"/>
  <c r="AG13" i="13"/>
  <c r="AG14" i="13"/>
  <c r="AG15" i="13"/>
  <c r="AG23" i="13"/>
  <c r="AG24" i="13"/>
  <c r="AB7" i="13"/>
  <c r="AB8" i="13"/>
  <c r="BX8" i="13" s="1"/>
  <c r="BX9" i="13"/>
  <c r="W7" i="13"/>
  <c r="Z7" i="13" s="1"/>
  <c r="W8" i="13"/>
  <c r="Z8" i="13" s="1"/>
  <c r="W9" i="13"/>
  <c r="Z9" i="13" s="1"/>
  <c r="W10" i="13"/>
  <c r="Z10" i="13" s="1"/>
  <c r="W11" i="13"/>
  <c r="Z11" i="13" s="1"/>
  <c r="W12" i="13"/>
  <c r="Z12" i="13" s="1"/>
  <c r="W13" i="13"/>
  <c r="Z13" i="13" s="1"/>
  <c r="Z14" i="13"/>
  <c r="W15" i="13"/>
  <c r="Z15" i="13" s="1"/>
  <c r="W23" i="13"/>
  <c r="Z23" i="13" s="1"/>
  <c r="W24" i="13"/>
  <c r="Z24" i="13" s="1"/>
  <c r="Q7" i="13"/>
  <c r="Q8" i="13"/>
  <c r="Q9" i="13"/>
  <c r="Q10" i="13"/>
  <c r="Q11" i="13"/>
  <c r="Q12" i="13"/>
  <c r="Q13" i="13"/>
  <c r="Q14" i="13"/>
  <c r="T14" i="13" s="1"/>
  <c r="Q15" i="13"/>
  <c r="Q23" i="13"/>
  <c r="Q24" i="13"/>
  <c r="T7" i="13"/>
  <c r="T8" i="13"/>
  <c r="T9" i="13"/>
  <c r="T10" i="13"/>
  <c r="T11" i="13"/>
  <c r="T12" i="13"/>
  <c r="T13" i="13"/>
  <c r="T15" i="13"/>
  <c r="T23" i="13"/>
  <c r="T24" i="13"/>
  <c r="K7" i="13"/>
  <c r="N7" i="13" s="1"/>
  <c r="AC7" i="13" s="1"/>
  <c r="K8" i="13"/>
  <c r="K9" i="13"/>
  <c r="AA9" i="13" s="1"/>
  <c r="K10" i="13"/>
  <c r="K11" i="13"/>
  <c r="K12" i="13"/>
  <c r="K13" i="13"/>
  <c r="K14" i="13"/>
  <c r="K15" i="13"/>
  <c r="K23" i="13"/>
  <c r="K24" i="13"/>
  <c r="W6" i="13"/>
  <c r="Q6" i="13"/>
  <c r="Q5" i="13"/>
  <c r="BY6" i="13"/>
  <c r="BU6" i="13"/>
  <c r="BP6" i="13"/>
  <c r="BS6" i="13" s="1"/>
  <c r="BJ6" i="13"/>
  <c r="BM6" i="13" s="1"/>
  <c r="BD6" i="13"/>
  <c r="AX6" i="13"/>
  <c r="AS6" i="13"/>
  <c r="AV6" i="13" s="1"/>
  <c r="AM6" i="13"/>
  <c r="AP6" i="13" s="1"/>
  <c r="AG6" i="13"/>
  <c r="AJ6" i="13" s="1"/>
  <c r="AY6" i="13" s="1"/>
  <c r="AB6" i="13"/>
  <c r="Z6" i="13"/>
  <c r="T6" i="13"/>
  <c r="K6" i="13"/>
  <c r="N6" i="13" s="1"/>
  <c r="AC6" i="13" s="1"/>
  <c r="BY5" i="13"/>
  <c r="BU5" i="13"/>
  <c r="BP5" i="13"/>
  <c r="BS5" i="13" s="1"/>
  <c r="BJ5" i="13"/>
  <c r="BM5" i="13" s="1"/>
  <c r="BD5" i="13"/>
  <c r="AX5" i="13"/>
  <c r="AS5" i="13"/>
  <c r="AV5" i="13" s="1"/>
  <c r="AM5" i="13"/>
  <c r="AP5" i="13" s="1"/>
  <c r="AG5" i="13"/>
  <c r="AJ5" i="13" s="1"/>
  <c r="AY5" i="13" s="1"/>
  <c r="AB5" i="13"/>
  <c r="W5" i="13"/>
  <c r="Z5" i="13" s="1"/>
  <c r="T5" i="13"/>
  <c r="N5" i="13"/>
  <c r="AC5" i="13" s="1"/>
  <c r="BT19" i="13" l="1"/>
  <c r="BG19" i="13"/>
  <c r="BV19" i="13" s="1"/>
  <c r="AW19" i="13"/>
  <c r="AJ19" i="13"/>
  <c r="AY19" i="13" s="1"/>
  <c r="AA19" i="13"/>
  <c r="BW19" i="13" s="1"/>
  <c r="BZ19" i="13" s="1"/>
  <c r="N19" i="13"/>
  <c r="AC19" i="13" s="1"/>
  <c r="AZ19" i="13" s="1"/>
  <c r="BT18" i="13"/>
  <c r="BG18" i="13"/>
  <c r="BV18" i="13" s="1"/>
  <c r="AW18" i="13"/>
  <c r="AJ18" i="13"/>
  <c r="AY18" i="13" s="1"/>
  <c r="AA18" i="13"/>
  <c r="BW18" i="13" s="1"/>
  <c r="BZ18" i="13" s="1"/>
  <c r="N18" i="13"/>
  <c r="AC18" i="13" s="1"/>
  <c r="AZ18" i="13" s="1"/>
  <c r="BT17" i="13"/>
  <c r="BG17" i="13"/>
  <c r="BV17" i="13" s="1"/>
  <c r="AW17" i="13"/>
  <c r="AJ17" i="13"/>
  <c r="AY17" i="13" s="1"/>
  <c r="AA17" i="13"/>
  <c r="BW17" i="13" s="1"/>
  <c r="BZ17" i="13" s="1"/>
  <c r="N17" i="13"/>
  <c r="AC17" i="13" s="1"/>
  <c r="BT16" i="13"/>
  <c r="BG16" i="13"/>
  <c r="BV16" i="13" s="1"/>
  <c r="AW16" i="13"/>
  <c r="AJ16" i="13"/>
  <c r="AY16" i="13" s="1"/>
  <c r="AA16" i="13"/>
  <c r="BW16" i="13" s="1"/>
  <c r="BZ16" i="13" s="1"/>
  <c r="N16" i="13"/>
  <c r="AC16" i="13" s="1"/>
  <c r="AZ16" i="13" s="1"/>
  <c r="BT5" i="13"/>
  <c r="BG5" i="13"/>
  <c r="BV5" i="13" s="1"/>
  <c r="AA24" i="13"/>
  <c r="N24" i="13"/>
  <c r="AC24" i="13" s="1"/>
  <c r="AA23" i="13"/>
  <c r="N23" i="13"/>
  <c r="AC23" i="13" s="1"/>
  <c r="AA7" i="13"/>
  <c r="AW24" i="13"/>
  <c r="AJ24" i="13"/>
  <c r="AY24" i="13" s="1"/>
  <c r="AW23" i="13"/>
  <c r="AJ23" i="13"/>
  <c r="AY23" i="13" s="1"/>
  <c r="BX7" i="13"/>
  <c r="BT24" i="13"/>
  <c r="BW24" i="13" s="1"/>
  <c r="BG24" i="13"/>
  <c r="BV24" i="13" s="1"/>
  <c r="BT23" i="13"/>
  <c r="BW23" i="13" s="1"/>
  <c r="BG23" i="13"/>
  <c r="BV23" i="13" s="1"/>
  <c r="BT15" i="13"/>
  <c r="BG15" i="13"/>
  <c r="BV15" i="13" s="1"/>
  <c r="AW15" i="13"/>
  <c r="AJ15" i="13"/>
  <c r="AY15" i="13" s="1"/>
  <c r="AA15" i="13"/>
  <c r="BW15" i="13" s="1"/>
  <c r="N15" i="13"/>
  <c r="AC15" i="13" s="1"/>
  <c r="AZ15" i="13" s="1"/>
  <c r="BT14" i="13"/>
  <c r="BG14" i="13"/>
  <c r="BV14" i="13" s="1"/>
  <c r="AW14" i="13"/>
  <c r="AJ14" i="13"/>
  <c r="AY14" i="13" s="1"/>
  <c r="AA14" i="13"/>
  <c r="BW14" i="13" s="1"/>
  <c r="N14" i="13"/>
  <c r="AC14" i="13" s="1"/>
  <c r="AZ14" i="13" s="1"/>
  <c r="BT13" i="13"/>
  <c r="BG13" i="13"/>
  <c r="BV13" i="13" s="1"/>
  <c r="AW13" i="13"/>
  <c r="AJ13" i="13"/>
  <c r="AY13" i="13" s="1"/>
  <c r="AA13" i="13"/>
  <c r="BW13" i="13" s="1"/>
  <c r="N13" i="13"/>
  <c r="AC13" i="13" s="1"/>
  <c r="AZ13" i="13" s="1"/>
  <c r="BT12" i="13"/>
  <c r="BG12" i="13"/>
  <c r="BV12" i="13" s="1"/>
  <c r="AW12" i="13"/>
  <c r="AJ12" i="13"/>
  <c r="AY12" i="13" s="1"/>
  <c r="AA12" i="13"/>
  <c r="BW12" i="13" s="1"/>
  <c r="N12" i="13"/>
  <c r="AC12" i="13" s="1"/>
  <c r="AZ12" i="13" s="1"/>
  <c r="BT11" i="13"/>
  <c r="BG11" i="13"/>
  <c r="BV11" i="13" s="1"/>
  <c r="AW11" i="13"/>
  <c r="AJ11" i="13"/>
  <c r="AY11" i="13" s="1"/>
  <c r="AA11" i="13"/>
  <c r="BW11" i="13" s="1"/>
  <c r="N11" i="13"/>
  <c r="AC11" i="13" s="1"/>
  <c r="AZ11" i="13" s="1"/>
  <c r="BT10" i="13"/>
  <c r="BG10" i="13"/>
  <c r="BV10" i="13" s="1"/>
  <c r="AW10" i="13"/>
  <c r="AJ10" i="13"/>
  <c r="AY10" i="13" s="1"/>
  <c r="AA10" i="13"/>
  <c r="BW10" i="13" s="1"/>
  <c r="N10" i="13"/>
  <c r="AC10" i="13" s="1"/>
  <c r="AZ10" i="13" s="1"/>
  <c r="BT9" i="13"/>
  <c r="BG9" i="13"/>
  <c r="BV9" i="13" s="1"/>
  <c r="AW9" i="13"/>
  <c r="AJ9" i="13"/>
  <c r="AY9" i="13" s="1"/>
  <c r="BZ24" i="13"/>
  <c r="BZ23" i="13"/>
  <c r="BZ15" i="13"/>
  <c r="BZ14" i="13"/>
  <c r="BZ13" i="13"/>
  <c r="BZ12" i="13"/>
  <c r="BZ11" i="13"/>
  <c r="BZ10" i="13"/>
  <c r="CB24" i="13"/>
  <c r="CA15" i="13"/>
  <c r="CB15" i="13"/>
  <c r="CA14" i="13"/>
  <c r="CB14" i="13"/>
  <c r="CA13" i="13"/>
  <c r="CB13" i="13"/>
  <c r="CA12" i="13"/>
  <c r="CB12" i="13"/>
  <c r="CA11" i="13"/>
  <c r="CB11" i="13"/>
  <c r="BW9" i="13"/>
  <c r="BZ9" i="13" s="1"/>
  <c r="N9" i="13"/>
  <c r="AC9" i="13" s="1"/>
  <c r="AZ9" i="13" s="1"/>
  <c r="BT8" i="13"/>
  <c r="BG8" i="13"/>
  <c r="BV8" i="13" s="1"/>
  <c r="AW8" i="13"/>
  <c r="AJ8" i="13"/>
  <c r="AY8" i="13" s="1"/>
  <c r="AA8" i="13"/>
  <c r="BW8" i="13" s="1"/>
  <c r="BZ8" i="13" s="1"/>
  <c r="N8" i="13"/>
  <c r="AC8" i="13" s="1"/>
  <c r="AZ8" i="13" s="1"/>
  <c r="BT7" i="13"/>
  <c r="BG7" i="13"/>
  <c r="BV7" i="13" s="1"/>
  <c r="AW7" i="13"/>
  <c r="BW7" i="13" s="1"/>
  <c r="BZ7" i="13" s="1"/>
  <c r="AY7" i="13"/>
  <c r="AZ7" i="13" s="1"/>
  <c r="AD15" i="13"/>
  <c r="AD14" i="13"/>
  <c r="AD13" i="13"/>
  <c r="AD12" i="13"/>
  <c r="AD11" i="13"/>
  <c r="AD10" i="13"/>
  <c r="AD9" i="13"/>
  <c r="AD8" i="13"/>
  <c r="AD7" i="13"/>
  <c r="BT6" i="13"/>
  <c r="BG6" i="13"/>
  <c r="BV6" i="13" s="1"/>
  <c r="BX6" i="13"/>
  <c r="BX5" i="13"/>
  <c r="E24" i="13"/>
  <c r="AZ6" i="13"/>
  <c r="AD6" i="13"/>
  <c r="AA6" i="13"/>
  <c r="AW6" i="13"/>
  <c r="BW6" i="13" s="1"/>
  <c r="BZ6" i="13" s="1"/>
  <c r="AZ5" i="13"/>
  <c r="AD5" i="13"/>
  <c r="AA5" i="13"/>
  <c r="AW5" i="13"/>
  <c r="BW5" i="13" s="1"/>
  <c r="BZ5" i="13" s="1"/>
  <c r="CA20" i="13" l="1"/>
  <c r="CB20" i="13"/>
  <c r="E19" i="13"/>
  <c r="CA19" i="13"/>
  <c r="CB19" i="13"/>
  <c r="E18" i="13"/>
  <c r="AD16" i="13"/>
  <c r="AD17" i="13"/>
  <c r="AD18" i="13"/>
  <c r="AD19" i="13"/>
  <c r="AD20" i="13"/>
  <c r="AD21" i="13"/>
  <c r="AD22" i="13"/>
  <c r="AD23" i="13"/>
  <c r="AD24" i="13"/>
  <c r="AZ17" i="13"/>
  <c r="CA18" i="13"/>
  <c r="CB18" i="13"/>
  <c r="E17" i="13"/>
  <c r="BA16" i="13"/>
  <c r="BA17" i="13"/>
  <c r="BA18" i="13"/>
  <c r="BA19" i="13"/>
  <c r="BA20" i="13"/>
  <c r="BA21" i="13"/>
  <c r="BA22" i="13"/>
  <c r="CA17" i="13"/>
  <c r="CB16" i="13"/>
  <c r="CB17" i="13"/>
  <c r="CA16" i="13"/>
  <c r="E16" i="13"/>
  <c r="AZ23" i="13"/>
  <c r="AZ24" i="13"/>
  <c r="BA24" i="13" s="1"/>
  <c r="CA10" i="13"/>
  <c r="CB10" i="13"/>
  <c r="CA9" i="13"/>
  <c r="CB9" i="13"/>
  <c r="CA7" i="13"/>
  <c r="CB7" i="13"/>
  <c r="CA8" i="13"/>
  <c r="CB8" i="13"/>
  <c r="BA6" i="13"/>
  <c r="E23" i="13"/>
  <c r="E15" i="13"/>
  <c r="E14" i="13"/>
  <c r="E13" i="13"/>
  <c r="E12" i="13"/>
  <c r="E11" i="13"/>
  <c r="E10" i="13"/>
  <c r="E9" i="13"/>
  <c r="E8" i="13"/>
  <c r="E7" i="13"/>
  <c r="E6" i="13"/>
  <c r="E5" i="13"/>
  <c r="CA6" i="13"/>
  <c r="CB6" i="13"/>
  <c r="BA5" i="13"/>
  <c r="BA23" i="13" l="1"/>
  <c r="BA15" i="13"/>
  <c r="BA14" i="13"/>
  <c r="BA13" i="13"/>
  <c r="BA12" i="13"/>
  <c r="BA11" i="13"/>
  <c r="BA10" i="13"/>
  <c r="BA9" i="13"/>
  <c r="BA8" i="13"/>
  <c r="BA7" i="13"/>
</calcChain>
</file>

<file path=xl/sharedStrings.xml><?xml version="1.0" encoding="utf-8"?>
<sst xmlns="http://schemas.openxmlformats.org/spreadsheetml/2006/main" count="110" uniqueCount="49">
  <si>
    <t>Sivry 2026</t>
  </si>
  <si>
    <t>ROUND 1</t>
  </si>
  <si>
    <t>ROUND 2</t>
  </si>
  <si>
    <t>TOTAL R1+R2</t>
  </si>
  <si>
    <t>POSITION</t>
  </si>
  <si>
    <t>ROUND 3</t>
  </si>
  <si>
    <t>TOTAL SOARING</t>
  </si>
  <si>
    <t>TOTAL LANDING</t>
  </si>
  <si>
    <t>TOTAL PENALTY</t>
  </si>
  <si>
    <t>TOTAL SCORE</t>
  </si>
  <si>
    <t>DELTA</t>
  </si>
  <si>
    <t>DELTA PREVIOUS</t>
  </si>
  <si>
    <t>AASH RC</t>
  </si>
  <si>
    <t>FLIGHT 1</t>
  </si>
  <si>
    <t>FLIGHT 2</t>
  </si>
  <si>
    <t>FLIGHT 3</t>
  </si>
  <si>
    <t>TOTAL R1</t>
  </si>
  <si>
    <t>TOTAL R2</t>
  </si>
  <si>
    <t>TOTAL R3</t>
  </si>
  <si>
    <t>Pilot Name</t>
  </si>
  <si>
    <t>Pilot Club</t>
  </si>
  <si>
    <t>Flight time</t>
  </si>
  <si>
    <t>Soaring</t>
  </si>
  <si>
    <t>LDG</t>
  </si>
  <si>
    <t>Pen.</t>
  </si>
  <si>
    <t>TOTAL F1</t>
  </si>
  <si>
    <t>TOTAL F2</t>
  </si>
  <si>
    <t>TOTAL F3</t>
  </si>
  <si>
    <t>Patrick PEE</t>
  </si>
  <si>
    <t>EAB Thumaide</t>
  </si>
  <si>
    <t>Oscar HENRY</t>
  </si>
  <si>
    <t>Chris GYSSENS</t>
  </si>
  <si>
    <t>KMACH</t>
  </si>
  <si>
    <t>Chris BAUWERAERTS</t>
  </si>
  <si>
    <t>HMCB</t>
  </si>
  <si>
    <t>Johny HOFMAN</t>
  </si>
  <si>
    <t>Jean-Marc LECLERE</t>
  </si>
  <si>
    <t>Les accros du servo</t>
  </si>
  <si>
    <t>Guido COPPENS</t>
  </si>
  <si>
    <t>Dender Eagles</t>
  </si>
  <si>
    <t>Lode LANDUYT</t>
  </si>
  <si>
    <t>Bart MARIËN</t>
  </si>
  <si>
    <t>LAC</t>
  </si>
  <si>
    <t>Stefaan VAN HAUWERE</t>
  </si>
  <si>
    <t>Leon VAN RIET</t>
  </si>
  <si>
    <t>Jean-Louis MICHOT</t>
  </si>
  <si>
    <t>Norbert DE GROODT</t>
  </si>
  <si>
    <t>Stéphane MARY</t>
  </si>
  <si>
    <t>Erik BERVOETS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</si>
</sst>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1" xfId="0" applyFill="1" applyBorder="1" applyAlignment="1">
      <alignment horizontal="center" vertical="center"/>
    </xf>
    <xf numFmtId="1" fontId="0" fillId="14" borderId="21" xfId="0" applyNumberFormat="1" applyFill="1" applyBorder="1" applyAlignment="1">
      <alignment horizontal="center" vertical="center"/>
    </xf>
    <xf numFmtId="1" fontId="0" fillId="14" borderId="22" xfId="0" applyNumberForma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14" fontId="0" fillId="8" borderId="13" xfId="0" applyNumberFormat="1" applyFill="1" applyBorder="1" applyAlignment="1">
      <alignment horizontal="center" vertical="center"/>
    </xf>
    <xf numFmtId="14" fontId="0" fillId="8" borderId="14" xfId="0" applyNumberForma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14" fontId="0" fillId="8" borderId="8" xfId="0" applyNumberFormat="1" applyFill="1" applyBorder="1" applyAlignment="1">
      <alignment horizontal="center" vertical="center"/>
    </xf>
    <xf numFmtId="14" fontId="0" fillId="8" borderId="9" xfId="0" applyNumberForma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1" fillId="7" borderId="9" xfId="0" applyNumberFormat="1" applyFont="1" applyFill="1" applyBorder="1" applyAlignment="1">
      <alignment horizontal="center" vertical="center"/>
    </xf>
    <xf numFmtId="14" fontId="1" fillId="7" borderId="21" xfId="0" applyNumberFormat="1" applyFont="1" applyFill="1" applyBorder="1" applyAlignment="1">
      <alignment horizontal="center" vertical="center"/>
    </xf>
    <xf numFmtId="14" fontId="1" fillId="7" borderId="22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C0A8-0ADC-4E3D-BA34-0B0BE06E020E}">
  <dimension ref="B1:CG27"/>
  <sheetViews>
    <sheetView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4" sqref="E4:F4"/>
    </sheetView>
  </sheetViews>
  <sheetFormatPr baseColWidth="10" defaultColWidth="11.42578125" defaultRowHeight="15" x14ac:dyDescent="0.25"/>
  <cols>
    <col min="1" max="1" width="2.42578125" customWidth="1"/>
    <col min="2" max="2" width="4.85546875" customWidth="1"/>
    <col min="3" max="3" width="9.7109375" customWidth="1"/>
    <col min="4" max="4" width="9.85546875" customWidth="1"/>
    <col min="5" max="5" width="7.140625" customWidth="1"/>
    <col min="6" max="6" width="4.7109375" customWidth="1"/>
    <col min="7" max="7" width="8.140625" customWidth="1"/>
    <col min="8" max="8" width="5.28515625" customWidth="1"/>
    <col min="9" max="9" width="4.5703125" customWidth="1"/>
    <col min="10" max="10" width="5.7109375" customWidth="1"/>
    <col min="11" max="11" width="8.5703125" customWidth="1"/>
    <col min="12" max="12" width="6" customWidth="1"/>
    <col min="13" max="13" width="6.140625" customWidth="1"/>
    <col min="14" max="14" width="9" customWidth="1"/>
    <col min="15" max="15" width="4.5703125" customWidth="1"/>
    <col min="16" max="16" width="6.7109375" customWidth="1"/>
    <col min="17" max="17" width="8.42578125" customWidth="1"/>
    <col min="18" max="18" width="6" customWidth="1"/>
    <col min="19" max="19" width="5.42578125" customWidth="1"/>
    <col min="20" max="20" width="8.85546875" customWidth="1"/>
    <col min="21" max="21" width="4.85546875" customWidth="1"/>
    <col min="22" max="22" width="6.42578125" customWidth="1"/>
    <col min="23" max="23" width="8.85546875" customWidth="1"/>
    <col min="24" max="24" width="6.7109375" customWidth="1"/>
    <col min="25" max="25" width="6.5703125" customWidth="1"/>
    <col min="26" max="28" width="9.7109375" customWidth="1"/>
    <col min="29" max="29" width="10.7109375" customWidth="1"/>
    <col min="30" max="30" width="11.28515625" customWidth="1"/>
    <col min="31" max="31" width="4.28515625" customWidth="1"/>
    <col min="32" max="32" width="5.5703125" customWidth="1"/>
    <col min="33" max="33" width="8.28515625" customWidth="1"/>
    <col min="34" max="34" width="6.28515625" customWidth="1"/>
    <col min="35" max="35" width="5.28515625" customWidth="1"/>
    <col min="36" max="36" width="9" customWidth="1"/>
    <col min="37" max="37" width="4.5703125" customWidth="1"/>
    <col min="38" max="38" width="5.5703125" customWidth="1"/>
    <col min="39" max="39" width="7.85546875" customWidth="1"/>
    <col min="40" max="40" width="5.85546875" customWidth="1"/>
    <col min="41" max="41" width="5.7109375" customWidth="1"/>
    <col min="42" max="42" width="8.7109375" customWidth="1"/>
    <col min="43" max="43" width="4.28515625" customWidth="1"/>
    <col min="44" max="44" width="5.42578125" customWidth="1"/>
    <col min="45" max="45" width="8.140625" customWidth="1"/>
    <col min="46" max="46" width="6.7109375" customWidth="1"/>
    <col min="47" max="47" width="5.7109375" customWidth="1"/>
    <col min="48" max="48" width="9.42578125" customWidth="1"/>
    <col min="49" max="49" width="9.85546875" customWidth="1"/>
    <col min="50" max="50" width="9.7109375" customWidth="1"/>
    <col min="51" max="51" width="10.7109375" customWidth="1"/>
    <col min="52" max="52" width="13.85546875" customWidth="1"/>
    <col min="53" max="53" width="11" customWidth="1"/>
    <col min="54" max="54" width="4.5703125" customWidth="1"/>
    <col min="55" max="55" width="5" customWidth="1"/>
    <col min="56" max="56" width="8.42578125" customWidth="1"/>
    <col min="57" max="57" width="7" customWidth="1"/>
    <col min="58" max="58" width="6.28515625" customWidth="1"/>
    <col min="59" max="59" width="9.85546875" customWidth="1"/>
    <col min="60" max="60" width="4.5703125" customWidth="1"/>
    <col min="61" max="61" width="4.85546875" customWidth="1"/>
    <col min="62" max="62" width="7.85546875" customWidth="1"/>
    <col min="63" max="63" width="6.85546875" customWidth="1"/>
    <col min="64" max="64" width="5.7109375" customWidth="1"/>
    <col min="66" max="66" width="4.140625" customWidth="1"/>
    <col min="67" max="67" width="5" customWidth="1"/>
    <col min="68" max="68" width="6.85546875" customWidth="1"/>
    <col min="69" max="70" width="5.42578125" customWidth="1"/>
    <col min="71" max="71" width="9.85546875" customWidth="1"/>
    <col min="72" max="72" width="9.42578125" customWidth="1"/>
    <col min="73" max="73" width="9.28515625" customWidth="1"/>
    <col min="74" max="74" width="10.140625" customWidth="1"/>
    <col min="75" max="75" width="10.7109375" customWidth="1"/>
    <col min="76" max="76" width="11.5703125" customWidth="1"/>
    <col min="77" max="77" width="10.7109375" customWidth="1"/>
    <col min="78" max="78" width="12.5703125" customWidth="1"/>
  </cols>
  <sheetData>
    <row r="1" spans="2:85" ht="8.4499999999999993" customHeight="1" thickBot="1" x14ac:dyDescent="0.3"/>
    <row r="2" spans="2:85" ht="15" customHeight="1" thickBot="1" x14ac:dyDescent="0.3">
      <c r="C2" s="57" t="s">
        <v>0</v>
      </c>
      <c r="D2" s="58"/>
      <c r="E2" s="59">
        <v>555</v>
      </c>
      <c r="F2" s="60"/>
      <c r="G2" s="60"/>
      <c r="H2" s="61"/>
      <c r="I2" s="65" t="s">
        <v>1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73"/>
      <c r="AE2" s="65" t="s">
        <v>2</v>
      </c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7"/>
      <c r="AZ2" s="68" t="s">
        <v>3</v>
      </c>
      <c r="BA2" s="74" t="s">
        <v>4</v>
      </c>
      <c r="BB2" s="65" t="s">
        <v>5</v>
      </c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39" t="s">
        <v>6</v>
      </c>
      <c r="BX2" s="39" t="s">
        <v>7</v>
      </c>
      <c r="BY2" s="39" t="s">
        <v>8</v>
      </c>
      <c r="BZ2" s="39" t="s">
        <v>9</v>
      </c>
      <c r="CA2" s="102" t="s">
        <v>10</v>
      </c>
      <c r="CB2" s="36" t="s">
        <v>11</v>
      </c>
      <c r="CC2" s="10"/>
      <c r="CD2" s="10"/>
      <c r="CE2" s="10"/>
      <c r="CF2" s="10"/>
      <c r="CG2" s="10"/>
    </row>
    <row r="3" spans="2:85" ht="13.15" customHeight="1" thickBot="1" x14ac:dyDescent="0.3">
      <c r="C3" s="42" t="s">
        <v>12</v>
      </c>
      <c r="D3" s="43"/>
      <c r="E3" s="62"/>
      <c r="F3" s="63"/>
      <c r="G3" s="63"/>
      <c r="H3" s="64"/>
      <c r="I3" s="44" t="s">
        <v>13</v>
      </c>
      <c r="J3" s="45"/>
      <c r="K3" s="45"/>
      <c r="L3" s="45"/>
      <c r="M3" s="45"/>
      <c r="N3" s="46"/>
      <c r="O3" s="47" t="s">
        <v>14</v>
      </c>
      <c r="P3" s="48"/>
      <c r="Q3" s="48"/>
      <c r="R3" s="48"/>
      <c r="S3" s="48"/>
      <c r="T3" s="49"/>
      <c r="U3" s="50" t="s">
        <v>15</v>
      </c>
      <c r="V3" s="51"/>
      <c r="W3" s="51"/>
      <c r="X3" s="51"/>
      <c r="Y3" s="51"/>
      <c r="Z3" s="52"/>
      <c r="AA3" s="53" t="s">
        <v>6</v>
      </c>
      <c r="AB3" s="55" t="s">
        <v>7</v>
      </c>
      <c r="AC3" s="71" t="s">
        <v>16</v>
      </c>
      <c r="AD3" s="71" t="s">
        <v>4</v>
      </c>
      <c r="AE3" s="77" t="s">
        <v>13</v>
      </c>
      <c r="AF3" s="78"/>
      <c r="AG3" s="78"/>
      <c r="AH3" s="78"/>
      <c r="AI3" s="78"/>
      <c r="AJ3" s="79"/>
      <c r="AK3" s="80" t="s">
        <v>14</v>
      </c>
      <c r="AL3" s="81"/>
      <c r="AM3" s="81"/>
      <c r="AN3" s="81"/>
      <c r="AO3" s="81"/>
      <c r="AP3" s="82"/>
      <c r="AQ3" s="83" t="s">
        <v>15</v>
      </c>
      <c r="AR3" s="84"/>
      <c r="AS3" s="84"/>
      <c r="AT3" s="84"/>
      <c r="AU3" s="84"/>
      <c r="AV3" s="85"/>
      <c r="AW3" s="53" t="s">
        <v>6</v>
      </c>
      <c r="AX3" s="55" t="s">
        <v>7</v>
      </c>
      <c r="AY3" s="71" t="s">
        <v>17</v>
      </c>
      <c r="AZ3" s="69"/>
      <c r="BA3" s="75"/>
      <c r="BB3" s="44" t="s">
        <v>13</v>
      </c>
      <c r="BC3" s="45"/>
      <c r="BD3" s="45"/>
      <c r="BE3" s="45"/>
      <c r="BF3" s="45"/>
      <c r="BG3" s="46"/>
      <c r="BH3" s="86" t="s">
        <v>14</v>
      </c>
      <c r="BI3" s="48"/>
      <c r="BJ3" s="48"/>
      <c r="BK3" s="48"/>
      <c r="BL3" s="48"/>
      <c r="BM3" s="87"/>
      <c r="BN3" s="88" t="s">
        <v>15</v>
      </c>
      <c r="BO3" s="89"/>
      <c r="BP3" s="89"/>
      <c r="BQ3" s="89"/>
      <c r="BR3" s="89"/>
      <c r="BS3" s="90"/>
      <c r="BT3" s="53" t="s">
        <v>6</v>
      </c>
      <c r="BU3" s="55" t="s">
        <v>7</v>
      </c>
      <c r="BV3" s="93" t="s">
        <v>18</v>
      </c>
      <c r="BW3" s="40"/>
      <c r="BX3" s="40"/>
      <c r="BY3" s="40"/>
      <c r="BZ3" s="40"/>
      <c r="CA3" s="103"/>
      <c r="CB3" s="37"/>
      <c r="CC3" s="10"/>
      <c r="CD3" s="10"/>
      <c r="CE3" s="10"/>
      <c r="CF3" s="10"/>
      <c r="CG3" s="10"/>
    </row>
    <row r="4" spans="2:85" ht="15" customHeight="1" x14ac:dyDescent="0.25">
      <c r="C4" s="98" t="s">
        <v>19</v>
      </c>
      <c r="D4" s="99"/>
      <c r="E4" s="100" t="s">
        <v>9</v>
      </c>
      <c r="F4" s="101"/>
      <c r="G4" s="96" t="s">
        <v>20</v>
      </c>
      <c r="H4" s="97"/>
      <c r="I4" s="91" t="s">
        <v>21</v>
      </c>
      <c r="J4" s="92"/>
      <c r="K4" s="19" t="s">
        <v>22</v>
      </c>
      <c r="L4" s="1" t="s">
        <v>23</v>
      </c>
      <c r="M4" s="19" t="s">
        <v>24</v>
      </c>
      <c r="N4" s="2" t="s">
        <v>25</v>
      </c>
      <c r="O4" s="91" t="s">
        <v>21</v>
      </c>
      <c r="P4" s="92"/>
      <c r="Q4" s="19" t="s">
        <v>22</v>
      </c>
      <c r="R4" s="1" t="s">
        <v>23</v>
      </c>
      <c r="S4" s="19" t="s">
        <v>24</v>
      </c>
      <c r="T4" s="3" t="s">
        <v>26</v>
      </c>
      <c r="U4" s="91" t="s">
        <v>21</v>
      </c>
      <c r="V4" s="92"/>
      <c r="W4" s="19" t="s">
        <v>22</v>
      </c>
      <c r="X4" s="1" t="s">
        <v>23</v>
      </c>
      <c r="Y4" s="12" t="s">
        <v>24</v>
      </c>
      <c r="Z4" s="13" t="s">
        <v>27</v>
      </c>
      <c r="AA4" s="54"/>
      <c r="AB4" s="56"/>
      <c r="AC4" s="72"/>
      <c r="AD4" s="95"/>
      <c r="AE4" s="91" t="s">
        <v>21</v>
      </c>
      <c r="AF4" s="92"/>
      <c r="AG4" s="19" t="s">
        <v>22</v>
      </c>
      <c r="AH4" s="1" t="s">
        <v>23</v>
      </c>
      <c r="AI4" s="19" t="s">
        <v>24</v>
      </c>
      <c r="AJ4" s="6" t="s">
        <v>25</v>
      </c>
      <c r="AK4" s="91" t="s">
        <v>21</v>
      </c>
      <c r="AL4" s="92"/>
      <c r="AM4" s="19" t="s">
        <v>22</v>
      </c>
      <c r="AN4" s="1" t="s">
        <v>23</v>
      </c>
      <c r="AO4" s="19" t="s">
        <v>24</v>
      </c>
      <c r="AP4" s="5" t="s">
        <v>26</v>
      </c>
      <c r="AQ4" s="91" t="s">
        <v>21</v>
      </c>
      <c r="AR4" s="92"/>
      <c r="AS4" s="19" t="s">
        <v>22</v>
      </c>
      <c r="AT4" s="1" t="s">
        <v>23</v>
      </c>
      <c r="AU4" s="19" t="s">
        <v>24</v>
      </c>
      <c r="AV4" s="5" t="s">
        <v>27</v>
      </c>
      <c r="AW4" s="54"/>
      <c r="AX4" s="56"/>
      <c r="AY4" s="72"/>
      <c r="AZ4" s="70"/>
      <c r="BA4" s="76"/>
      <c r="BB4" s="91" t="s">
        <v>21</v>
      </c>
      <c r="BC4" s="92"/>
      <c r="BD4" s="19" t="s">
        <v>22</v>
      </c>
      <c r="BE4" s="1" t="s">
        <v>23</v>
      </c>
      <c r="BF4" s="19" t="s">
        <v>24</v>
      </c>
      <c r="BG4" s="3" t="s">
        <v>25</v>
      </c>
      <c r="BH4" s="91" t="s">
        <v>21</v>
      </c>
      <c r="BI4" s="92"/>
      <c r="BJ4" s="19" t="s">
        <v>22</v>
      </c>
      <c r="BK4" s="1" t="s">
        <v>23</v>
      </c>
      <c r="BL4" s="19" t="s">
        <v>24</v>
      </c>
      <c r="BM4" s="4" t="s">
        <v>26</v>
      </c>
      <c r="BN4" s="91" t="s">
        <v>21</v>
      </c>
      <c r="BO4" s="92"/>
      <c r="BP4" s="19" t="s">
        <v>22</v>
      </c>
      <c r="BQ4" s="1" t="s">
        <v>23</v>
      </c>
      <c r="BR4" s="19" t="s">
        <v>24</v>
      </c>
      <c r="BS4" s="5" t="s">
        <v>27</v>
      </c>
      <c r="BT4" s="54"/>
      <c r="BU4" s="56"/>
      <c r="BV4" s="94"/>
      <c r="BW4" s="41"/>
      <c r="BX4" s="41"/>
      <c r="BY4" s="41"/>
      <c r="BZ4" s="41"/>
      <c r="CA4" s="104"/>
      <c r="CB4" s="38"/>
      <c r="CC4" s="10"/>
      <c r="CD4" s="10"/>
      <c r="CE4" s="10"/>
      <c r="CF4" s="10"/>
      <c r="CG4" s="10"/>
    </row>
    <row r="5" spans="2:85" ht="22.9" customHeight="1" x14ac:dyDescent="0.25">
      <c r="B5" s="14">
        <v>1</v>
      </c>
      <c r="C5" s="28" t="s">
        <v>28</v>
      </c>
      <c r="D5" s="29"/>
      <c r="E5" s="26">
        <f t="shared" ref="E5:E24" si="0">BZ5</f>
        <v>2894</v>
      </c>
      <c r="F5" s="27"/>
      <c r="G5" s="32" t="s">
        <v>29</v>
      </c>
      <c r="H5" s="33"/>
      <c r="I5" s="20">
        <v>4</v>
      </c>
      <c r="J5" s="21">
        <v>55</v>
      </c>
      <c r="K5" s="1">
        <v>295</v>
      </c>
      <c r="L5" s="7">
        <v>58</v>
      </c>
      <c r="M5" s="1">
        <v>0</v>
      </c>
      <c r="N5" s="1">
        <f t="shared" ref="N5:N24" si="1">K5+L5-M5</f>
        <v>353</v>
      </c>
      <c r="O5" s="8">
        <v>2</v>
      </c>
      <c r="P5" s="21">
        <v>58</v>
      </c>
      <c r="Q5" s="1">
        <f t="shared" ref="Q5:Q24" si="2">(60*O5)+P5</f>
        <v>178</v>
      </c>
      <c r="R5" s="7">
        <v>56</v>
      </c>
      <c r="S5" s="1">
        <v>0</v>
      </c>
      <c r="T5" s="1">
        <f t="shared" ref="T5:T24" si="3">Q5+R5-S5</f>
        <v>234</v>
      </c>
      <c r="U5" s="8">
        <v>3</v>
      </c>
      <c r="V5" s="21">
        <v>33</v>
      </c>
      <c r="W5" s="1">
        <f t="shared" ref="W5:W24" si="4">(60*U5)+V5</f>
        <v>213</v>
      </c>
      <c r="X5" s="7">
        <v>66</v>
      </c>
      <c r="Y5" s="1">
        <v>0</v>
      </c>
      <c r="Z5" s="22">
        <f t="shared" ref="Z5:Z24" si="5">W5+X5-Y5</f>
        <v>279</v>
      </c>
      <c r="AA5" s="1">
        <f t="shared" ref="AA5:AB6" si="6">K5+Q5+W5</f>
        <v>686</v>
      </c>
      <c r="AB5" s="7">
        <f t="shared" si="6"/>
        <v>180</v>
      </c>
      <c r="AC5" s="24">
        <f t="shared" ref="AC5:AC6" si="7">N5+T5+Z5</f>
        <v>866</v>
      </c>
      <c r="AD5" s="1">
        <f>RANK(AC5,AC$5:AC$24)</f>
        <v>1</v>
      </c>
      <c r="AE5" s="8">
        <v>3</v>
      </c>
      <c r="AF5" s="21">
        <v>58</v>
      </c>
      <c r="AG5" s="1">
        <f t="shared" ref="AG5:AG24" si="8">(60*AE5)+AF5</f>
        <v>238</v>
      </c>
      <c r="AH5" s="7">
        <v>38</v>
      </c>
      <c r="AI5" s="1">
        <v>0</v>
      </c>
      <c r="AJ5" s="1">
        <f t="shared" ref="AJ5:AJ24" si="9">AG5+AH5-AI5</f>
        <v>276</v>
      </c>
      <c r="AK5" s="8">
        <v>3</v>
      </c>
      <c r="AL5" s="21">
        <v>1</v>
      </c>
      <c r="AM5" s="1">
        <f t="shared" ref="AM5:AM24" si="10">(60*AK5)+AL5</f>
        <v>181</v>
      </c>
      <c r="AN5" s="7">
        <v>90</v>
      </c>
      <c r="AO5" s="1">
        <v>0</v>
      </c>
      <c r="AP5" s="1">
        <f t="shared" ref="AP5:AP24" si="11">AM5+AN5-AO5</f>
        <v>271</v>
      </c>
      <c r="AQ5" s="8">
        <v>4</v>
      </c>
      <c r="AR5" s="21">
        <v>44</v>
      </c>
      <c r="AS5" s="1">
        <f t="shared" ref="AS5:AS24" si="12">(60*AQ5)+AR5</f>
        <v>284</v>
      </c>
      <c r="AT5" s="7">
        <v>84</v>
      </c>
      <c r="AU5" s="1">
        <v>0</v>
      </c>
      <c r="AV5" s="22">
        <f t="shared" ref="AV5:AV6" si="13">AS5+AT5-AU5</f>
        <v>368</v>
      </c>
      <c r="AW5" s="1">
        <f t="shared" ref="AW5:AX6" si="14">AG5+AM5+AS5</f>
        <v>703</v>
      </c>
      <c r="AX5" s="23">
        <f t="shared" si="14"/>
        <v>212</v>
      </c>
      <c r="AY5" s="24">
        <f t="shared" ref="AY5:AY6" si="15">AJ5+AP5+AV5</f>
        <v>915</v>
      </c>
      <c r="AZ5" s="1">
        <f t="shared" ref="AZ5:AZ6" si="16">AC5+AY5</f>
        <v>1781</v>
      </c>
      <c r="BA5" s="1">
        <f>RANK(AZ5,AZ$5:AZ$24)</f>
        <v>2</v>
      </c>
      <c r="BB5" s="8">
        <v>4</v>
      </c>
      <c r="BC5" s="21">
        <v>57</v>
      </c>
      <c r="BD5" s="1">
        <f t="shared" ref="BD5:BD24" si="17">(60*BB5)+BC5</f>
        <v>297</v>
      </c>
      <c r="BE5" s="7">
        <v>70</v>
      </c>
      <c r="BF5" s="1">
        <v>0</v>
      </c>
      <c r="BG5" s="1">
        <f t="shared" ref="BG5:BG24" si="18">BD5+BE5-BF5</f>
        <v>367</v>
      </c>
      <c r="BH5" s="8">
        <v>4</v>
      </c>
      <c r="BI5" s="21">
        <v>30</v>
      </c>
      <c r="BJ5" s="1">
        <f t="shared" ref="BJ5:BJ24" si="19">(60*BH5)+BI5</f>
        <v>270</v>
      </c>
      <c r="BK5" s="7">
        <v>88</v>
      </c>
      <c r="BL5" s="1">
        <v>0</v>
      </c>
      <c r="BM5" s="23">
        <f t="shared" ref="BM5:BM24" si="20">BJ5+BK5-BL5</f>
        <v>358</v>
      </c>
      <c r="BN5" s="8">
        <v>4</v>
      </c>
      <c r="BO5" s="21">
        <v>56</v>
      </c>
      <c r="BP5" s="1">
        <f t="shared" ref="BP5:BP24" si="21">(60*BN5)+BO5</f>
        <v>296</v>
      </c>
      <c r="BQ5" s="7">
        <v>92</v>
      </c>
      <c r="BR5" s="1">
        <v>0</v>
      </c>
      <c r="BS5" s="22">
        <f t="shared" ref="BS5:BS6" si="22">BP5+BQ5-BR5</f>
        <v>388</v>
      </c>
      <c r="BT5" s="1">
        <f t="shared" ref="BT5:BU6" si="23">BD5+BJ5+BP5</f>
        <v>863</v>
      </c>
      <c r="BU5" s="23">
        <f t="shared" si="23"/>
        <v>250</v>
      </c>
      <c r="BV5" s="25">
        <f t="shared" ref="BV5:BV6" si="24">BG5+BM5+BS5</f>
        <v>1113</v>
      </c>
      <c r="BW5" s="22">
        <f t="shared" ref="BW5:BX6" si="25">BT5+AW5+AA5</f>
        <v>2252</v>
      </c>
      <c r="BX5" s="22">
        <f t="shared" si="25"/>
        <v>642</v>
      </c>
      <c r="BY5" s="22">
        <f t="shared" ref="BY5:BY6" si="26">BR5+BL5+BF5+AU5+AO5+AI5+Y5+S5+M5</f>
        <v>0</v>
      </c>
      <c r="BZ5" s="24">
        <f t="shared" ref="BZ5:BZ6" si="27">BW5+BX5-BY5</f>
        <v>2894</v>
      </c>
      <c r="CA5" s="1"/>
      <c r="CB5" s="1"/>
      <c r="CC5" s="10"/>
      <c r="CD5" s="10"/>
      <c r="CE5" s="10"/>
      <c r="CF5" s="10"/>
      <c r="CG5" s="10"/>
    </row>
    <row r="6" spans="2:85" ht="22.9" customHeight="1" x14ac:dyDescent="0.25">
      <c r="B6" s="15">
        <v>2</v>
      </c>
      <c r="C6" s="28" t="s">
        <v>30</v>
      </c>
      <c r="D6" s="29"/>
      <c r="E6" s="26">
        <f t="shared" si="0"/>
        <v>2650</v>
      </c>
      <c r="F6" s="27"/>
      <c r="G6" s="34" t="s">
        <v>12</v>
      </c>
      <c r="H6" s="35"/>
      <c r="I6" s="20">
        <v>2</v>
      </c>
      <c r="J6" s="21">
        <v>32</v>
      </c>
      <c r="K6" s="1">
        <f t="shared" ref="K6:K24" si="28">(60*I6)+J6</f>
        <v>152</v>
      </c>
      <c r="L6" s="7">
        <v>0</v>
      </c>
      <c r="M6" s="1">
        <v>0</v>
      </c>
      <c r="N6" s="1">
        <f t="shared" si="1"/>
        <v>152</v>
      </c>
      <c r="O6" s="8">
        <v>4</v>
      </c>
      <c r="P6" s="21">
        <v>52</v>
      </c>
      <c r="Q6" s="1">
        <f t="shared" si="2"/>
        <v>292</v>
      </c>
      <c r="R6" s="7">
        <v>0</v>
      </c>
      <c r="S6" s="1">
        <v>0</v>
      </c>
      <c r="T6" s="1">
        <f t="shared" si="3"/>
        <v>292</v>
      </c>
      <c r="U6" s="8">
        <v>5</v>
      </c>
      <c r="V6" s="21">
        <v>0</v>
      </c>
      <c r="W6" s="1">
        <f t="shared" si="4"/>
        <v>300</v>
      </c>
      <c r="X6" s="7">
        <v>14</v>
      </c>
      <c r="Y6" s="1">
        <v>0</v>
      </c>
      <c r="Z6" s="22">
        <f t="shared" si="5"/>
        <v>314</v>
      </c>
      <c r="AA6" s="1">
        <f t="shared" si="6"/>
        <v>744</v>
      </c>
      <c r="AB6" s="7">
        <f t="shared" si="6"/>
        <v>14</v>
      </c>
      <c r="AC6" s="24">
        <f t="shared" si="7"/>
        <v>758</v>
      </c>
      <c r="AD6" s="1">
        <f>RANK(AC6,AC$5:AC$24)</f>
        <v>5</v>
      </c>
      <c r="AE6" s="8">
        <v>5</v>
      </c>
      <c r="AF6" s="21">
        <v>0</v>
      </c>
      <c r="AG6" s="1">
        <f t="shared" si="8"/>
        <v>300</v>
      </c>
      <c r="AH6" s="7">
        <v>98</v>
      </c>
      <c r="AI6" s="1">
        <v>0</v>
      </c>
      <c r="AJ6" s="1">
        <f t="shared" si="9"/>
        <v>398</v>
      </c>
      <c r="AK6" s="8">
        <v>4</v>
      </c>
      <c r="AL6" s="21">
        <v>37</v>
      </c>
      <c r="AM6" s="1">
        <f t="shared" si="10"/>
        <v>277</v>
      </c>
      <c r="AN6" s="7">
        <v>68</v>
      </c>
      <c r="AO6" s="1">
        <v>0</v>
      </c>
      <c r="AP6" s="1">
        <f t="shared" si="11"/>
        <v>345</v>
      </c>
      <c r="AQ6" s="8">
        <v>4</v>
      </c>
      <c r="AR6" s="21">
        <v>15</v>
      </c>
      <c r="AS6" s="1">
        <f t="shared" si="12"/>
        <v>255</v>
      </c>
      <c r="AT6" s="7">
        <v>74</v>
      </c>
      <c r="AU6" s="1">
        <v>0</v>
      </c>
      <c r="AV6" s="22">
        <f t="shared" si="13"/>
        <v>329</v>
      </c>
      <c r="AW6" s="1">
        <f t="shared" si="14"/>
        <v>832</v>
      </c>
      <c r="AX6" s="23">
        <f t="shared" si="14"/>
        <v>240</v>
      </c>
      <c r="AY6" s="24">
        <f t="shared" si="15"/>
        <v>1072</v>
      </c>
      <c r="AZ6" s="1">
        <f t="shared" si="16"/>
        <v>1830</v>
      </c>
      <c r="BA6" s="1">
        <f>RANK(AZ6,AZ$5:AZ$24)</f>
        <v>1</v>
      </c>
      <c r="BB6" s="8">
        <v>2</v>
      </c>
      <c r="BC6" s="21">
        <v>52</v>
      </c>
      <c r="BD6" s="1">
        <f t="shared" si="17"/>
        <v>172</v>
      </c>
      <c r="BE6" s="7">
        <v>28</v>
      </c>
      <c r="BF6" s="1">
        <v>0</v>
      </c>
      <c r="BG6" s="1">
        <f t="shared" si="18"/>
        <v>200</v>
      </c>
      <c r="BH6" s="8">
        <v>4</v>
      </c>
      <c r="BI6" s="21">
        <v>12</v>
      </c>
      <c r="BJ6" s="1">
        <f t="shared" si="19"/>
        <v>252</v>
      </c>
      <c r="BK6" s="7">
        <v>66</v>
      </c>
      <c r="BL6" s="1">
        <v>0</v>
      </c>
      <c r="BM6" s="23">
        <f t="shared" si="20"/>
        <v>318</v>
      </c>
      <c r="BN6" s="8">
        <v>3</v>
      </c>
      <c r="BO6" s="21">
        <v>28</v>
      </c>
      <c r="BP6" s="1">
        <f t="shared" si="21"/>
        <v>208</v>
      </c>
      <c r="BQ6" s="7">
        <v>94</v>
      </c>
      <c r="BR6" s="1">
        <v>0</v>
      </c>
      <c r="BS6" s="22">
        <f t="shared" si="22"/>
        <v>302</v>
      </c>
      <c r="BT6" s="1">
        <f t="shared" si="23"/>
        <v>632</v>
      </c>
      <c r="BU6" s="23">
        <f t="shared" si="23"/>
        <v>188</v>
      </c>
      <c r="BV6" s="25">
        <f t="shared" si="24"/>
        <v>820</v>
      </c>
      <c r="BW6" s="22">
        <f t="shared" si="25"/>
        <v>2208</v>
      </c>
      <c r="BX6" s="22">
        <f t="shared" si="25"/>
        <v>442</v>
      </c>
      <c r="BY6" s="22">
        <f t="shared" si="26"/>
        <v>0</v>
      </c>
      <c r="BZ6" s="24">
        <f t="shared" si="27"/>
        <v>2650</v>
      </c>
      <c r="CA6" s="1">
        <f>BZ6-BZ5</f>
        <v>-244</v>
      </c>
      <c r="CB6" s="1">
        <f>BZ6-BZ5</f>
        <v>-244</v>
      </c>
      <c r="CE6" s="11"/>
      <c r="CF6" s="11"/>
      <c r="CG6" s="18"/>
    </row>
    <row r="7" spans="2:85" ht="22.9" customHeight="1" x14ac:dyDescent="0.25">
      <c r="B7" s="16">
        <v>3</v>
      </c>
      <c r="C7" s="30" t="s">
        <v>31</v>
      </c>
      <c r="D7" s="31"/>
      <c r="E7" s="26">
        <f t="shared" si="0"/>
        <v>2456</v>
      </c>
      <c r="F7" s="27"/>
      <c r="G7" s="32" t="s">
        <v>32</v>
      </c>
      <c r="H7" s="33"/>
      <c r="I7" s="20">
        <v>3</v>
      </c>
      <c r="J7" s="21">
        <v>54</v>
      </c>
      <c r="K7" s="1">
        <f t="shared" si="28"/>
        <v>234</v>
      </c>
      <c r="L7" s="7">
        <v>70</v>
      </c>
      <c r="M7" s="1">
        <v>0</v>
      </c>
      <c r="N7" s="1">
        <f t="shared" si="1"/>
        <v>304</v>
      </c>
      <c r="O7" s="8">
        <v>2</v>
      </c>
      <c r="P7" s="21">
        <v>47</v>
      </c>
      <c r="Q7" s="1">
        <f t="shared" si="2"/>
        <v>167</v>
      </c>
      <c r="R7" s="7">
        <v>72</v>
      </c>
      <c r="S7" s="1">
        <v>0</v>
      </c>
      <c r="T7" s="1">
        <f t="shared" si="3"/>
        <v>239</v>
      </c>
      <c r="U7" s="8">
        <v>3</v>
      </c>
      <c r="V7" s="21">
        <v>26</v>
      </c>
      <c r="W7" s="1">
        <f t="shared" si="4"/>
        <v>206</v>
      </c>
      <c r="X7" s="7">
        <v>74</v>
      </c>
      <c r="Y7" s="1">
        <v>0</v>
      </c>
      <c r="Z7" s="22">
        <f t="shared" si="5"/>
        <v>280</v>
      </c>
      <c r="AA7" s="1">
        <f t="shared" ref="AA7:AA24" si="29">K7+Q7+W7</f>
        <v>607</v>
      </c>
      <c r="AB7" s="7">
        <f t="shared" ref="AB7:AB24" si="30">L7+R7+X7</f>
        <v>216</v>
      </c>
      <c r="AC7" s="24">
        <f t="shared" ref="AC7:AC24" si="31">N7+T7+Z7</f>
        <v>823</v>
      </c>
      <c r="AD7" s="1">
        <f t="shared" ref="AD7:AD24" si="32">RANK(AC7,AC$5:AC$24)</f>
        <v>2</v>
      </c>
      <c r="AE7" s="8">
        <v>4</v>
      </c>
      <c r="AF7" s="21">
        <v>3</v>
      </c>
      <c r="AG7" s="1">
        <f t="shared" si="8"/>
        <v>243</v>
      </c>
      <c r="AH7" s="7">
        <v>56</v>
      </c>
      <c r="AI7" s="1">
        <v>0</v>
      </c>
      <c r="AJ7" s="1">
        <f t="shared" si="9"/>
        <v>299</v>
      </c>
      <c r="AK7" s="8">
        <v>3</v>
      </c>
      <c r="AL7" s="21">
        <v>59</v>
      </c>
      <c r="AM7" s="1">
        <f t="shared" si="10"/>
        <v>239</v>
      </c>
      <c r="AN7" s="7">
        <v>72</v>
      </c>
      <c r="AO7" s="1">
        <v>0</v>
      </c>
      <c r="AP7" s="1">
        <f t="shared" si="11"/>
        <v>311</v>
      </c>
      <c r="AQ7" s="8">
        <v>4</v>
      </c>
      <c r="AR7" s="21">
        <v>3</v>
      </c>
      <c r="AS7" s="1">
        <f t="shared" si="12"/>
        <v>243</v>
      </c>
      <c r="AT7" s="7">
        <v>70</v>
      </c>
      <c r="AU7" s="1">
        <v>0</v>
      </c>
      <c r="AV7" s="22">
        <f t="shared" ref="AV7:AV24" si="33">AS7+AT7-AU7</f>
        <v>313</v>
      </c>
      <c r="AW7" s="1">
        <f t="shared" ref="AW7:AW24" si="34">AG7+AM7+AS7</f>
        <v>725</v>
      </c>
      <c r="AX7" s="23">
        <f t="shared" ref="AX7:AX24" si="35">AH7+AN7+AT7</f>
        <v>198</v>
      </c>
      <c r="AY7" s="24">
        <f t="shared" ref="AY7:AY24" si="36">AJ7+AP7+AV7</f>
        <v>923</v>
      </c>
      <c r="AZ7" s="1">
        <f t="shared" ref="AZ7:AZ24" si="37">AC7+AY7</f>
        <v>1746</v>
      </c>
      <c r="BA7" s="1">
        <f t="shared" ref="BA7:BA24" si="38">RANK(AZ7,AZ$5:AZ$24)</f>
        <v>3</v>
      </c>
      <c r="BB7" s="8">
        <v>4</v>
      </c>
      <c r="BC7" s="21">
        <v>57</v>
      </c>
      <c r="BD7" s="1">
        <f t="shared" si="17"/>
        <v>297</v>
      </c>
      <c r="BE7" s="7">
        <v>48</v>
      </c>
      <c r="BF7" s="1">
        <v>0</v>
      </c>
      <c r="BG7" s="1">
        <f t="shared" si="18"/>
        <v>345</v>
      </c>
      <c r="BH7" s="8">
        <v>0</v>
      </c>
      <c r="BI7" s="21">
        <v>0</v>
      </c>
      <c r="BJ7" s="1">
        <f t="shared" si="19"/>
        <v>0</v>
      </c>
      <c r="BK7" s="7">
        <v>0</v>
      </c>
      <c r="BL7" s="1">
        <v>0</v>
      </c>
      <c r="BM7" s="23">
        <f t="shared" si="20"/>
        <v>0</v>
      </c>
      <c r="BN7" s="8">
        <v>4</v>
      </c>
      <c r="BO7" s="21">
        <v>55</v>
      </c>
      <c r="BP7" s="1">
        <f t="shared" si="21"/>
        <v>295</v>
      </c>
      <c r="BQ7" s="7">
        <v>70</v>
      </c>
      <c r="BR7" s="1">
        <v>0</v>
      </c>
      <c r="BS7" s="22">
        <f t="shared" ref="BS7:BS24" si="39">BP7+BQ7-BR7</f>
        <v>365</v>
      </c>
      <c r="BT7" s="1">
        <f t="shared" ref="BT7:BT24" si="40">BD7+BJ7+BP7</f>
        <v>592</v>
      </c>
      <c r="BU7" s="23">
        <f t="shared" ref="BU7:BU24" si="41">BE7+BK7+BQ7</f>
        <v>118</v>
      </c>
      <c r="BV7" s="25">
        <f t="shared" ref="BV7:BV24" si="42">BG7+BM7+BS7</f>
        <v>710</v>
      </c>
      <c r="BW7" s="22">
        <f t="shared" ref="BW7:BW24" si="43">BT7+AW7+AA7</f>
        <v>1924</v>
      </c>
      <c r="BX7" s="22">
        <f t="shared" ref="BX7:BX24" si="44">BU7+AX7+AB7</f>
        <v>532</v>
      </c>
      <c r="BY7" s="22">
        <f t="shared" ref="BY7:BY24" si="45">BR7+BL7+BF7+AU7+AO7+AI7+Y7+S7+M7</f>
        <v>0</v>
      </c>
      <c r="BZ7" s="24">
        <f t="shared" ref="BZ7:BZ24" si="46">BW7+BX7-BY7</f>
        <v>2456</v>
      </c>
      <c r="CA7" s="1">
        <f t="shared" ref="CA7:CA24" si="47">BZ7-BZ6</f>
        <v>-194</v>
      </c>
      <c r="CB7" s="1">
        <f t="shared" ref="CB7:CB24" si="48">BZ7-BZ6</f>
        <v>-194</v>
      </c>
      <c r="CE7" s="11"/>
      <c r="CF7" s="11"/>
      <c r="CG7" s="17"/>
    </row>
    <row r="8" spans="2:85" ht="22.9" customHeight="1" x14ac:dyDescent="0.25">
      <c r="B8" s="1">
        <v>4</v>
      </c>
      <c r="C8" s="30" t="s">
        <v>33</v>
      </c>
      <c r="D8" s="31"/>
      <c r="E8" s="26">
        <f t="shared" si="0"/>
        <v>2349</v>
      </c>
      <c r="F8" s="27"/>
      <c r="G8" s="32" t="s">
        <v>34</v>
      </c>
      <c r="H8" s="33"/>
      <c r="I8" s="20">
        <v>3</v>
      </c>
      <c r="J8" s="21">
        <v>12</v>
      </c>
      <c r="K8" s="1">
        <f t="shared" si="28"/>
        <v>192</v>
      </c>
      <c r="L8" s="7">
        <v>64</v>
      </c>
      <c r="M8" s="1">
        <v>0</v>
      </c>
      <c r="N8" s="1">
        <f t="shared" si="1"/>
        <v>256</v>
      </c>
      <c r="O8" s="8">
        <v>3</v>
      </c>
      <c r="P8" s="21">
        <v>28</v>
      </c>
      <c r="Q8" s="1">
        <f t="shared" si="2"/>
        <v>208</v>
      </c>
      <c r="R8" s="7">
        <v>0</v>
      </c>
      <c r="S8" s="1">
        <v>0</v>
      </c>
      <c r="T8" s="1">
        <f t="shared" si="3"/>
        <v>208</v>
      </c>
      <c r="U8" s="8">
        <v>4</v>
      </c>
      <c r="V8" s="21">
        <v>57</v>
      </c>
      <c r="W8" s="1">
        <f t="shared" si="4"/>
        <v>297</v>
      </c>
      <c r="X8" s="7">
        <v>0</v>
      </c>
      <c r="Y8" s="1">
        <v>0</v>
      </c>
      <c r="Z8" s="22">
        <f t="shared" si="5"/>
        <v>297</v>
      </c>
      <c r="AA8" s="1">
        <f t="shared" si="29"/>
        <v>697</v>
      </c>
      <c r="AB8" s="7">
        <f t="shared" si="30"/>
        <v>64</v>
      </c>
      <c r="AC8" s="24">
        <f t="shared" si="31"/>
        <v>761</v>
      </c>
      <c r="AD8" s="1">
        <f t="shared" si="32"/>
        <v>4</v>
      </c>
      <c r="AE8" s="8">
        <v>3</v>
      </c>
      <c r="AF8" s="21">
        <v>25</v>
      </c>
      <c r="AG8" s="1">
        <f t="shared" si="8"/>
        <v>205</v>
      </c>
      <c r="AH8" s="7">
        <v>0</v>
      </c>
      <c r="AI8" s="1">
        <v>0</v>
      </c>
      <c r="AJ8" s="1">
        <f t="shared" si="9"/>
        <v>205</v>
      </c>
      <c r="AK8" s="8">
        <v>2</v>
      </c>
      <c r="AL8" s="21">
        <v>31</v>
      </c>
      <c r="AM8" s="1">
        <f t="shared" si="10"/>
        <v>151</v>
      </c>
      <c r="AN8" s="7">
        <v>38</v>
      </c>
      <c r="AO8" s="1">
        <v>0</v>
      </c>
      <c r="AP8" s="1">
        <f t="shared" si="11"/>
        <v>189</v>
      </c>
      <c r="AQ8" s="8">
        <v>3</v>
      </c>
      <c r="AR8" s="21">
        <v>0</v>
      </c>
      <c r="AS8" s="1">
        <f t="shared" si="12"/>
        <v>180</v>
      </c>
      <c r="AT8" s="7">
        <v>30</v>
      </c>
      <c r="AU8" s="1">
        <v>0</v>
      </c>
      <c r="AV8" s="22">
        <f t="shared" si="33"/>
        <v>210</v>
      </c>
      <c r="AW8" s="1">
        <f t="shared" si="34"/>
        <v>536</v>
      </c>
      <c r="AX8" s="23">
        <f t="shared" si="35"/>
        <v>68</v>
      </c>
      <c r="AY8" s="24">
        <f t="shared" si="36"/>
        <v>604</v>
      </c>
      <c r="AZ8" s="1">
        <f t="shared" si="37"/>
        <v>1365</v>
      </c>
      <c r="BA8" s="1">
        <f t="shared" si="38"/>
        <v>6</v>
      </c>
      <c r="BB8" s="8">
        <v>4</v>
      </c>
      <c r="BC8" s="21">
        <v>35</v>
      </c>
      <c r="BD8" s="1">
        <f t="shared" si="17"/>
        <v>275</v>
      </c>
      <c r="BE8" s="7">
        <v>74</v>
      </c>
      <c r="BF8" s="1">
        <v>0</v>
      </c>
      <c r="BG8" s="1">
        <f t="shared" si="18"/>
        <v>349</v>
      </c>
      <c r="BH8" s="8">
        <v>4</v>
      </c>
      <c r="BI8" s="21">
        <v>2</v>
      </c>
      <c r="BJ8" s="1">
        <f t="shared" si="19"/>
        <v>242</v>
      </c>
      <c r="BK8" s="7">
        <v>40</v>
      </c>
      <c r="BL8" s="1">
        <v>0</v>
      </c>
      <c r="BM8" s="23">
        <f t="shared" si="20"/>
        <v>282</v>
      </c>
      <c r="BN8" s="8">
        <v>4</v>
      </c>
      <c r="BO8" s="21">
        <v>43</v>
      </c>
      <c r="BP8" s="1">
        <f t="shared" si="21"/>
        <v>283</v>
      </c>
      <c r="BQ8" s="7">
        <v>70</v>
      </c>
      <c r="BR8" s="1">
        <v>0</v>
      </c>
      <c r="BS8" s="22">
        <f t="shared" si="39"/>
        <v>353</v>
      </c>
      <c r="BT8" s="1">
        <f t="shared" si="40"/>
        <v>800</v>
      </c>
      <c r="BU8" s="23">
        <f t="shared" si="41"/>
        <v>184</v>
      </c>
      <c r="BV8" s="25">
        <f t="shared" si="42"/>
        <v>984</v>
      </c>
      <c r="BW8" s="22">
        <f t="shared" si="43"/>
        <v>2033</v>
      </c>
      <c r="BX8" s="22">
        <f t="shared" si="44"/>
        <v>316</v>
      </c>
      <c r="BY8" s="22">
        <f t="shared" si="45"/>
        <v>0</v>
      </c>
      <c r="BZ8" s="24">
        <f t="shared" si="46"/>
        <v>2349</v>
      </c>
      <c r="CA8" s="1">
        <f t="shared" si="47"/>
        <v>-107</v>
      </c>
      <c r="CB8" s="1">
        <f t="shared" si="48"/>
        <v>-107</v>
      </c>
      <c r="CE8" s="11"/>
      <c r="CF8" s="11"/>
      <c r="CG8" s="17"/>
    </row>
    <row r="9" spans="2:85" ht="22.9" customHeight="1" x14ac:dyDescent="0.25">
      <c r="B9" s="1">
        <v>5</v>
      </c>
      <c r="C9" s="28" t="s">
        <v>35</v>
      </c>
      <c r="D9" s="29"/>
      <c r="E9" s="26">
        <f t="shared" si="0"/>
        <v>2322</v>
      </c>
      <c r="F9" s="27"/>
      <c r="G9" s="34" t="s">
        <v>12</v>
      </c>
      <c r="H9" s="35"/>
      <c r="I9" s="20">
        <v>4</v>
      </c>
      <c r="J9" s="21">
        <v>58</v>
      </c>
      <c r="K9" s="1">
        <f t="shared" si="28"/>
        <v>298</v>
      </c>
      <c r="L9" s="7">
        <v>0</v>
      </c>
      <c r="M9" s="1">
        <v>0</v>
      </c>
      <c r="N9" s="1">
        <f t="shared" si="1"/>
        <v>298</v>
      </c>
      <c r="O9" s="8">
        <v>3</v>
      </c>
      <c r="P9" s="21">
        <v>47</v>
      </c>
      <c r="Q9" s="1">
        <f t="shared" si="2"/>
        <v>227</v>
      </c>
      <c r="R9" s="7">
        <v>0</v>
      </c>
      <c r="S9" s="1">
        <v>0</v>
      </c>
      <c r="T9" s="1">
        <f t="shared" si="3"/>
        <v>227</v>
      </c>
      <c r="U9" s="8">
        <v>4</v>
      </c>
      <c r="V9" s="21">
        <v>52</v>
      </c>
      <c r="W9" s="1">
        <f t="shared" si="4"/>
        <v>292</v>
      </c>
      <c r="X9" s="7">
        <v>0</v>
      </c>
      <c r="Y9" s="1">
        <v>0</v>
      </c>
      <c r="Z9" s="22">
        <f t="shared" si="5"/>
        <v>292</v>
      </c>
      <c r="AA9" s="1">
        <f t="shared" si="29"/>
        <v>817</v>
      </c>
      <c r="AB9" s="7">
        <f t="shared" si="30"/>
        <v>0</v>
      </c>
      <c r="AC9" s="24">
        <f t="shared" si="31"/>
        <v>817</v>
      </c>
      <c r="AD9" s="1">
        <f t="shared" si="32"/>
        <v>3</v>
      </c>
      <c r="AE9" s="8">
        <v>4</v>
      </c>
      <c r="AF9" s="21">
        <v>5</v>
      </c>
      <c r="AG9" s="1">
        <f t="shared" si="8"/>
        <v>245</v>
      </c>
      <c r="AH9" s="7">
        <v>26</v>
      </c>
      <c r="AI9" s="1">
        <v>0</v>
      </c>
      <c r="AJ9" s="1">
        <f t="shared" si="9"/>
        <v>271</v>
      </c>
      <c r="AK9" s="8">
        <v>0</v>
      </c>
      <c r="AL9" s="21">
        <v>0</v>
      </c>
      <c r="AM9" s="1">
        <f t="shared" si="10"/>
        <v>0</v>
      </c>
      <c r="AN9" s="7">
        <v>0</v>
      </c>
      <c r="AO9" s="1">
        <v>0</v>
      </c>
      <c r="AP9" s="1">
        <f t="shared" si="11"/>
        <v>0</v>
      </c>
      <c r="AQ9" s="8">
        <v>3</v>
      </c>
      <c r="AR9" s="21">
        <v>4</v>
      </c>
      <c r="AS9" s="1">
        <f t="shared" si="12"/>
        <v>184</v>
      </c>
      <c r="AT9" s="7">
        <v>80</v>
      </c>
      <c r="AU9" s="1">
        <v>0</v>
      </c>
      <c r="AV9" s="22">
        <f t="shared" si="33"/>
        <v>264</v>
      </c>
      <c r="AW9" s="1">
        <f t="shared" si="34"/>
        <v>429</v>
      </c>
      <c r="AX9" s="23">
        <f t="shared" si="35"/>
        <v>106</v>
      </c>
      <c r="AY9" s="24">
        <f t="shared" si="36"/>
        <v>535</v>
      </c>
      <c r="AZ9" s="1">
        <f t="shared" si="37"/>
        <v>1352</v>
      </c>
      <c r="BA9" s="1">
        <f t="shared" si="38"/>
        <v>7</v>
      </c>
      <c r="BB9" s="8">
        <v>4</v>
      </c>
      <c r="BC9" s="21">
        <v>38</v>
      </c>
      <c r="BD9" s="1">
        <f t="shared" si="17"/>
        <v>278</v>
      </c>
      <c r="BE9" s="7">
        <v>0</v>
      </c>
      <c r="BF9" s="1">
        <v>0</v>
      </c>
      <c r="BG9" s="1">
        <f t="shared" si="18"/>
        <v>278</v>
      </c>
      <c r="BH9" s="8">
        <v>4</v>
      </c>
      <c r="BI9" s="21">
        <v>32</v>
      </c>
      <c r="BJ9" s="1">
        <f t="shared" si="19"/>
        <v>272</v>
      </c>
      <c r="BK9" s="7">
        <v>56</v>
      </c>
      <c r="BL9" s="1">
        <v>0</v>
      </c>
      <c r="BM9" s="23">
        <f t="shared" si="20"/>
        <v>328</v>
      </c>
      <c r="BN9" s="8">
        <v>4</v>
      </c>
      <c r="BO9" s="21">
        <v>52</v>
      </c>
      <c r="BP9" s="1">
        <f t="shared" si="21"/>
        <v>292</v>
      </c>
      <c r="BQ9" s="7">
        <v>72</v>
      </c>
      <c r="BR9" s="1">
        <v>0</v>
      </c>
      <c r="BS9" s="22">
        <f t="shared" si="39"/>
        <v>364</v>
      </c>
      <c r="BT9" s="1">
        <f t="shared" si="40"/>
        <v>842</v>
      </c>
      <c r="BU9" s="23">
        <f t="shared" si="41"/>
        <v>128</v>
      </c>
      <c r="BV9" s="25">
        <f t="shared" si="42"/>
        <v>970</v>
      </c>
      <c r="BW9" s="22">
        <f t="shared" si="43"/>
        <v>2088</v>
      </c>
      <c r="BX9" s="22">
        <f t="shared" si="44"/>
        <v>234</v>
      </c>
      <c r="BY9" s="22">
        <f t="shared" si="45"/>
        <v>0</v>
      </c>
      <c r="BZ9" s="24">
        <f t="shared" si="46"/>
        <v>2322</v>
      </c>
      <c r="CA9" s="1">
        <f t="shared" si="47"/>
        <v>-27</v>
      </c>
      <c r="CB9" s="1">
        <f t="shared" si="48"/>
        <v>-27</v>
      </c>
      <c r="CE9" s="11"/>
      <c r="CF9" s="11"/>
      <c r="CG9" s="17"/>
    </row>
    <row r="10" spans="2:85" ht="22.9" customHeight="1" x14ac:dyDescent="0.25">
      <c r="B10" s="1">
        <v>6</v>
      </c>
      <c r="C10" s="28" t="s">
        <v>36</v>
      </c>
      <c r="D10" s="29"/>
      <c r="E10" s="26">
        <f t="shared" si="0"/>
        <v>2084</v>
      </c>
      <c r="F10" s="27"/>
      <c r="G10" s="34" t="s">
        <v>37</v>
      </c>
      <c r="H10" s="35"/>
      <c r="I10" s="20">
        <v>0</v>
      </c>
      <c r="J10" s="21">
        <v>0</v>
      </c>
      <c r="K10" s="1">
        <f t="shared" si="28"/>
        <v>0</v>
      </c>
      <c r="L10" s="7">
        <v>0</v>
      </c>
      <c r="M10" s="1">
        <v>0</v>
      </c>
      <c r="N10" s="1">
        <f t="shared" si="1"/>
        <v>0</v>
      </c>
      <c r="O10" s="8">
        <v>2</v>
      </c>
      <c r="P10" s="21">
        <v>43</v>
      </c>
      <c r="Q10" s="1">
        <f t="shared" si="2"/>
        <v>163</v>
      </c>
      <c r="R10" s="7">
        <v>0</v>
      </c>
      <c r="S10" s="1">
        <v>0</v>
      </c>
      <c r="T10" s="1">
        <f t="shared" si="3"/>
        <v>163</v>
      </c>
      <c r="U10" s="8">
        <v>3</v>
      </c>
      <c r="V10" s="21">
        <v>41</v>
      </c>
      <c r="W10" s="1">
        <f t="shared" si="4"/>
        <v>221</v>
      </c>
      <c r="X10" s="7">
        <v>12</v>
      </c>
      <c r="Y10" s="1">
        <v>0</v>
      </c>
      <c r="Z10" s="22">
        <f t="shared" si="5"/>
        <v>233</v>
      </c>
      <c r="AA10" s="1">
        <f t="shared" si="29"/>
        <v>384</v>
      </c>
      <c r="AB10" s="7">
        <f t="shared" si="30"/>
        <v>12</v>
      </c>
      <c r="AC10" s="24">
        <f t="shared" si="31"/>
        <v>396</v>
      </c>
      <c r="AD10" s="1">
        <f t="shared" si="32"/>
        <v>12</v>
      </c>
      <c r="AE10" s="8">
        <v>3</v>
      </c>
      <c r="AF10" s="21">
        <v>50</v>
      </c>
      <c r="AG10" s="1">
        <f t="shared" si="8"/>
        <v>230</v>
      </c>
      <c r="AH10" s="7">
        <v>20</v>
      </c>
      <c r="AI10" s="1">
        <v>0</v>
      </c>
      <c r="AJ10" s="1">
        <f t="shared" si="9"/>
        <v>250</v>
      </c>
      <c r="AK10" s="8">
        <v>3</v>
      </c>
      <c r="AL10" s="21">
        <v>43</v>
      </c>
      <c r="AM10" s="1">
        <f t="shared" si="10"/>
        <v>223</v>
      </c>
      <c r="AN10" s="7">
        <v>40</v>
      </c>
      <c r="AO10" s="1">
        <v>0</v>
      </c>
      <c r="AP10" s="1">
        <f t="shared" si="11"/>
        <v>263</v>
      </c>
      <c r="AQ10" s="8">
        <v>4</v>
      </c>
      <c r="AR10" s="21">
        <v>3</v>
      </c>
      <c r="AS10" s="1">
        <f t="shared" si="12"/>
        <v>243</v>
      </c>
      <c r="AT10" s="7">
        <v>44</v>
      </c>
      <c r="AU10" s="1">
        <v>0</v>
      </c>
      <c r="AV10" s="22">
        <f t="shared" si="33"/>
        <v>287</v>
      </c>
      <c r="AW10" s="1">
        <f t="shared" si="34"/>
        <v>696</v>
      </c>
      <c r="AX10" s="23">
        <f t="shared" si="35"/>
        <v>104</v>
      </c>
      <c r="AY10" s="24">
        <f t="shared" si="36"/>
        <v>800</v>
      </c>
      <c r="AZ10" s="1">
        <f t="shared" si="37"/>
        <v>1196</v>
      </c>
      <c r="BA10" s="1">
        <f t="shared" si="38"/>
        <v>9</v>
      </c>
      <c r="BB10" s="8">
        <v>4</v>
      </c>
      <c r="BC10" s="21">
        <v>43</v>
      </c>
      <c r="BD10" s="1">
        <f t="shared" si="17"/>
        <v>283</v>
      </c>
      <c r="BE10" s="7">
        <v>4</v>
      </c>
      <c r="BF10" s="1">
        <v>0</v>
      </c>
      <c r="BG10" s="1">
        <f t="shared" si="18"/>
        <v>287</v>
      </c>
      <c r="BH10" s="8">
        <v>4</v>
      </c>
      <c r="BI10" s="21">
        <v>55</v>
      </c>
      <c r="BJ10" s="1">
        <f t="shared" si="19"/>
        <v>295</v>
      </c>
      <c r="BK10" s="7">
        <v>20</v>
      </c>
      <c r="BL10" s="1">
        <v>0</v>
      </c>
      <c r="BM10" s="23">
        <f t="shared" si="20"/>
        <v>315</v>
      </c>
      <c r="BN10" s="8">
        <v>4</v>
      </c>
      <c r="BO10" s="21">
        <v>46</v>
      </c>
      <c r="BP10" s="1">
        <f t="shared" si="21"/>
        <v>286</v>
      </c>
      <c r="BQ10" s="7">
        <v>0</v>
      </c>
      <c r="BR10" s="1">
        <v>0</v>
      </c>
      <c r="BS10" s="22">
        <f t="shared" si="39"/>
        <v>286</v>
      </c>
      <c r="BT10" s="1">
        <f t="shared" si="40"/>
        <v>864</v>
      </c>
      <c r="BU10" s="23">
        <f t="shared" si="41"/>
        <v>24</v>
      </c>
      <c r="BV10" s="25">
        <f t="shared" si="42"/>
        <v>888</v>
      </c>
      <c r="BW10" s="22">
        <f t="shared" si="43"/>
        <v>1944</v>
      </c>
      <c r="BX10" s="22">
        <f t="shared" si="44"/>
        <v>140</v>
      </c>
      <c r="BY10" s="22">
        <f t="shared" si="45"/>
        <v>0</v>
      </c>
      <c r="BZ10" s="24">
        <f t="shared" si="46"/>
        <v>2084</v>
      </c>
      <c r="CA10" s="1">
        <f t="shared" si="47"/>
        <v>-238</v>
      </c>
      <c r="CB10" s="1">
        <f t="shared" si="48"/>
        <v>-238</v>
      </c>
      <c r="CE10" s="11"/>
      <c r="CF10" s="11"/>
      <c r="CG10" s="17"/>
    </row>
    <row r="11" spans="2:85" ht="22.9" customHeight="1" x14ac:dyDescent="0.25">
      <c r="B11" s="1">
        <v>7</v>
      </c>
      <c r="C11" s="30" t="s">
        <v>38</v>
      </c>
      <c r="D11" s="31"/>
      <c r="E11" s="26">
        <f t="shared" si="0"/>
        <v>2046</v>
      </c>
      <c r="F11" s="27"/>
      <c r="G11" s="32" t="s">
        <v>39</v>
      </c>
      <c r="H11" s="33"/>
      <c r="I11" s="20">
        <v>2</v>
      </c>
      <c r="J11" s="21">
        <v>49</v>
      </c>
      <c r="K11" s="1">
        <f t="shared" si="28"/>
        <v>169</v>
      </c>
      <c r="L11" s="7">
        <v>0</v>
      </c>
      <c r="M11" s="1">
        <v>0</v>
      </c>
      <c r="N11" s="1">
        <f t="shared" si="1"/>
        <v>169</v>
      </c>
      <c r="O11" s="8">
        <v>4</v>
      </c>
      <c r="P11" s="21">
        <v>29</v>
      </c>
      <c r="Q11" s="1">
        <f t="shared" si="2"/>
        <v>269</v>
      </c>
      <c r="R11" s="7">
        <v>0</v>
      </c>
      <c r="S11" s="1">
        <v>0</v>
      </c>
      <c r="T11" s="1">
        <f t="shared" si="3"/>
        <v>269</v>
      </c>
      <c r="U11" s="8">
        <v>4</v>
      </c>
      <c r="V11" s="21">
        <v>41</v>
      </c>
      <c r="W11" s="1">
        <f t="shared" si="4"/>
        <v>281</v>
      </c>
      <c r="X11" s="7">
        <v>0</v>
      </c>
      <c r="Y11" s="1">
        <v>0</v>
      </c>
      <c r="Z11" s="22">
        <f t="shared" si="5"/>
        <v>281</v>
      </c>
      <c r="AA11" s="1">
        <f t="shared" si="29"/>
        <v>719</v>
      </c>
      <c r="AB11" s="7">
        <f t="shared" si="30"/>
        <v>0</v>
      </c>
      <c r="AC11" s="24">
        <f t="shared" si="31"/>
        <v>719</v>
      </c>
      <c r="AD11" s="1">
        <f t="shared" si="32"/>
        <v>6</v>
      </c>
      <c r="AE11" s="8">
        <v>4</v>
      </c>
      <c r="AF11" s="21">
        <v>45</v>
      </c>
      <c r="AG11" s="1">
        <f t="shared" si="8"/>
        <v>285</v>
      </c>
      <c r="AH11" s="7">
        <v>0</v>
      </c>
      <c r="AI11" s="1">
        <v>0</v>
      </c>
      <c r="AJ11" s="1">
        <f t="shared" si="9"/>
        <v>285</v>
      </c>
      <c r="AK11" s="8">
        <v>2</v>
      </c>
      <c r="AL11" s="21">
        <v>38</v>
      </c>
      <c r="AM11" s="1">
        <f t="shared" si="10"/>
        <v>158</v>
      </c>
      <c r="AN11" s="7">
        <v>32</v>
      </c>
      <c r="AO11" s="1">
        <v>0</v>
      </c>
      <c r="AP11" s="1">
        <f t="shared" si="11"/>
        <v>190</v>
      </c>
      <c r="AQ11" s="8">
        <v>3</v>
      </c>
      <c r="AR11" s="21">
        <v>58</v>
      </c>
      <c r="AS11" s="1">
        <f t="shared" si="12"/>
        <v>238</v>
      </c>
      <c r="AT11" s="7">
        <v>0</v>
      </c>
      <c r="AU11" s="1">
        <v>0</v>
      </c>
      <c r="AV11" s="22">
        <f t="shared" si="33"/>
        <v>238</v>
      </c>
      <c r="AW11" s="1">
        <f t="shared" si="34"/>
        <v>681</v>
      </c>
      <c r="AX11" s="23">
        <f t="shared" si="35"/>
        <v>32</v>
      </c>
      <c r="AY11" s="24">
        <f t="shared" si="36"/>
        <v>713</v>
      </c>
      <c r="AZ11" s="1">
        <f t="shared" si="37"/>
        <v>1432</v>
      </c>
      <c r="BA11" s="1">
        <f t="shared" si="38"/>
        <v>5</v>
      </c>
      <c r="BB11" s="8">
        <v>2</v>
      </c>
      <c r="BC11" s="21">
        <v>54</v>
      </c>
      <c r="BD11" s="1">
        <f t="shared" si="17"/>
        <v>174</v>
      </c>
      <c r="BE11" s="7">
        <v>0</v>
      </c>
      <c r="BF11" s="1">
        <v>0</v>
      </c>
      <c r="BG11" s="1">
        <f t="shared" si="18"/>
        <v>174</v>
      </c>
      <c r="BH11" s="8">
        <v>3</v>
      </c>
      <c r="BI11" s="21">
        <v>18</v>
      </c>
      <c r="BJ11" s="1">
        <f t="shared" si="19"/>
        <v>198</v>
      </c>
      <c r="BK11" s="7">
        <v>0</v>
      </c>
      <c r="BL11" s="1">
        <v>0</v>
      </c>
      <c r="BM11" s="23">
        <f t="shared" si="20"/>
        <v>198</v>
      </c>
      <c r="BN11" s="8">
        <v>3</v>
      </c>
      <c r="BO11" s="21">
        <v>54</v>
      </c>
      <c r="BP11" s="1">
        <f t="shared" si="21"/>
        <v>234</v>
      </c>
      <c r="BQ11" s="7">
        <v>8</v>
      </c>
      <c r="BR11" s="1">
        <v>0</v>
      </c>
      <c r="BS11" s="22">
        <f t="shared" si="39"/>
        <v>242</v>
      </c>
      <c r="BT11" s="1">
        <f t="shared" si="40"/>
        <v>606</v>
      </c>
      <c r="BU11" s="23">
        <f t="shared" si="41"/>
        <v>8</v>
      </c>
      <c r="BV11" s="25">
        <f t="shared" si="42"/>
        <v>614</v>
      </c>
      <c r="BW11" s="22">
        <f t="shared" si="43"/>
        <v>2006</v>
      </c>
      <c r="BX11" s="22">
        <f t="shared" si="44"/>
        <v>40</v>
      </c>
      <c r="BY11" s="22">
        <f t="shared" si="45"/>
        <v>0</v>
      </c>
      <c r="BZ11" s="24">
        <f t="shared" si="46"/>
        <v>2046</v>
      </c>
      <c r="CA11" s="1">
        <f t="shared" si="47"/>
        <v>-38</v>
      </c>
      <c r="CB11" s="1">
        <f t="shared" si="48"/>
        <v>-38</v>
      </c>
      <c r="CE11" s="11"/>
      <c r="CF11" s="11"/>
      <c r="CG11" s="17"/>
    </row>
    <row r="12" spans="2:85" ht="22.9" customHeight="1" x14ac:dyDescent="0.25">
      <c r="B12" s="1">
        <v>8</v>
      </c>
      <c r="C12" s="30" t="s">
        <v>40</v>
      </c>
      <c r="D12" s="31"/>
      <c r="E12" s="26">
        <f t="shared" si="0"/>
        <v>2042</v>
      </c>
      <c r="F12" s="27"/>
      <c r="G12" s="32" t="s">
        <v>12</v>
      </c>
      <c r="H12" s="33"/>
      <c r="I12" s="20">
        <v>2</v>
      </c>
      <c r="J12" s="21">
        <v>43</v>
      </c>
      <c r="K12" s="1">
        <f t="shared" si="28"/>
        <v>163</v>
      </c>
      <c r="L12" s="7">
        <v>0</v>
      </c>
      <c r="M12" s="1">
        <v>0</v>
      </c>
      <c r="N12" s="1">
        <f t="shared" si="1"/>
        <v>163</v>
      </c>
      <c r="O12" s="8">
        <v>3</v>
      </c>
      <c r="P12" s="21">
        <v>21</v>
      </c>
      <c r="Q12" s="1">
        <f t="shared" si="2"/>
        <v>201</v>
      </c>
      <c r="R12" s="7">
        <v>0</v>
      </c>
      <c r="S12" s="1">
        <v>30</v>
      </c>
      <c r="T12" s="1">
        <f t="shared" si="3"/>
        <v>171</v>
      </c>
      <c r="U12" s="8">
        <v>2</v>
      </c>
      <c r="V12" s="21">
        <v>40</v>
      </c>
      <c r="W12" s="1">
        <f t="shared" si="4"/>
        <v>160</v>
      </c>
      <c r="X12" s="7">
        <v>0</v>
      </c>
      <c r="Y12" s="1">
        <v>0</v>
      </c>
      <c r="Z12" s="22">
        <f t="shared" si="5"/>
        <v>160</v>
      </c>
      <c r="AA12" s="1">
        <f t="shared" si="29"/>
        <v>524</v>
      </c>
      <c r="AB12" s="7">
        <f t="shared" si="30"/>
        <v>0</v>
      </c>
      <c r="AC12" s="24">
        <f t="shared" si="31"/>
        <v>494</v>
      </c>
      <c r="AD12" s="1">
        <f t="shared" si="32"/>
        <v>10</v>
      </c>
      <c r="AE12" s="8">
        <v>4</v>
      </c>
      <c r="AF12" s="21">
        <v>50</v>
      </c>
      <c r="AG12" s="1">
        <f t="shared" si="8"/>
        <v>290</v>
      </c>
      <c r="AH12" s="7">
        <v>0</v>
      </c>
      <c r="AI12" s="1">
        <v>0</v>
      </c>
      <c r="AJ12" s="1">
        <f t="shared" si="9"/>
        <v>290</v>
      </c>
      <c r="AK12" s="8">
        <v>4</v>
      </c>
      <c r="AL12" s="21">
        <v>43</v>
      </c>
      <c r="AM12" s="1">
        <f t="shared" si="10"/>
        <v>283</v>
      </c>
      <c r="AN12" s="7">
        <v>0</v>
      </c>
      <c r="AO12" s="1">
        <v>0</v>
      </c>
      <c r="AP12" s="1">
        <f t="shared" si="11"/>
        <v>283</v>
      </c>
      <c r="AQ12" s="8">
        <v>3</v>
      </c>
      <c r="AR12" s="21">
        <v>42</v>
      </c>
      <c r="AS12" s="1">
        <f t="shared" si="12"/>
        <v>222</v>
      </c>
      <c r="AT12" s="7">
        <v>2</v>
      </c>
      <c r="AU12" s="1">
        <v>0</v>
      </c>
      <c r="AV12" s="22">
        <f t="shared" si="33"/>
        <v>224</v>
      </c>
      <c r="AW12" s="1">
        <f t="shared" si="34"/>
        <v>795</v>
      </c>
      <c r="AX12" s="23">
        <f t="shared" si="35"/>
        <v>2</v>
      </c>
      <c r="AY12" s="24">
        <f t="shared" si="36"/>
        <v>797</v>
      </c>
      <c r="AZ12" s="1">
        <f t="shared" si="37"/>
        <v>1291</v>
      </c>
      <c r="BA12" s="1">
        <f t="shared" si="38"/>
        <v>8</v>
      </c>
      <c r="BB12" s="8">
        <v>3</v>
      </c>
      <c r="BC12" s="21">
        <v>32</v>
      </c>
      <c r="BD12" s="1">
        <f t="shared" si="17"/>
        <v>212</v>
      </c>
      <c r="BE12" s="7">
        <v>0</v>
      </c>
      <c r="BF12" s="1">
        <v>0</v>
      </c>
      <c r="BG12" s="1">
        <f t="shared" si="18"/>
        <v>212</v>
      </c>
      <c r="BH12" s="8">
        <v>3</v>
      </c>
      <c r="BI12" s="21">
        <v>51</v>
      </c>
      <c r="BJ12" s="1">
        <f t="shared" si="19"/>
        <v>231</v>
      </c>
      <c r="BK12" s="7">
        <v>0</v>
      </c>
      <c r="BL12" s="1">
        <v>0</v>
      </c>
      <c r="BM12" s="23">
        <f t="shared" si="20"/>
        <v>231</v>
      </c>
      <c r="BN12" s="8">
        <v>4</v>
      </c>
      <c r="BO12" s="21">
        <v>16</v>
      </c>
      <c r="BP12" s="1">
        <f t="shared" si="21"/>
        <v>256</v>
      </c>
      <c r="BQ12" s="7">
        <v>52</v>
      </c>
      <c r="BR12" s="1">
        <v>0</v>
      </c>
      <c r="BS12" s="22">
        <f t="shared" si="39"/>
        <v>308</v>
      </c>
      <c r="BT12" s="1">
        <f t="shared" si="40"/>
        <v>699</v>
      </c>
      <c r="BU12" s="23">
        <f t="shared" si="41"/>
        <v>52</v>
      </c>
      <c r="BV12" s="25">
        <f t="shared" si="42"/>
        <v>751</v>
      </c>
      <c r="BW12" s="22">
        <f t="shared" si="43"/>
        <v>2018</v>
      </c>
      <c r="BX12" s="22">
        <f t="shared" si="44"/>
        <v>54</v>
      </c>
      <c r="BY12" s="22">
        <f t="shared" si="45"/>
        <v>30</v>
      </c>
      <c r="BZ12" s="24">
        <f t="shared" si="46"/>
        <v>2042</v>
      </c>
      <c r="CA12" s="1">
        <f t="shared" si="47"/>
        <v>-4</v>
      </c>
      <c r="CB12" s="1">
        <f t="shared" si="48"/>
        <v>-4</v>
      </c>
      <c r="CE12" s="11"/>
      <c r="CF12" s="11"/>
      <c r="CG12" s="17"/>
    </row>
    <row r="13" spans="2:85" ht="22.9" customHeight="1" x14ac:dyDescent="0.25">
      <c r="B13" s="1">
        <v>9</v>
      </c>
      <c r="C13" s="30" t="s">
        <v>41</v>
      </c>
      <c r="D13" s="31"/>
      <c r="E13" s="26">
        <f t="shared" si="0"/>
        <v>1983</v>
      </c>
      <c r="F13" s="27"/>
      <c r="G13" s="32" t="s">
        <v>42</v>
      </c>
      <c r="H13" s="33"/>
      <c r="I13" s="20">
        <v>3</v>
      </c>
      <c r="J13" s="21">
        <v>29</v>
      </c>
      <c r="K13" s="1">
        <f t="shared" si="28"/>
        <v>209</v>
      </c>
      <c r="L13" s="7">
        <v>94</v>
      </c>
      <c r="M13" s="1">
        <v>0</v>
      </c>
      <c r="N13" s="1">
        <f t="shared" si="1"/>
        <v>303</v>
      </c>
      <c r="O13" s="8">
        <v>0</v>
      </c>
      <c r="P13" s="21">
        <v>0</v>
      </c>
      <c r="Q13" s="1">
        <f t="shared" si="2"/>
        <v>0</v>
      </c>
      <c r="R13" s="7">
        <v>0</v>
      </c>
      <c r="S13" s="1">
        <v>0</v>
      </c>
      <c r="T13" s="1">
        <f t="shared" si="3"/>
        <v>0</v>
      </c>
      <c r="U13" s="8">
        <v>4</v>
      </c>
      <c r="V13" s="21">
        <v>45</v>
      </c>
      <c r="W13" s="1">
        <f t="shared" si="4"/>
        <v>285</v>
      </c>
      <c r="X13" s="7">
        <v>94</v>
      </c>
      <c r="Y13" s="1">
        <v>0</v>
      </c>
      <c r="Z13" s="22">
        <f t="shared" si="5"/>
        <v>379</v>
      </c>
      <c r="AA13" s="1">
        <f t="shared" si="29"/>
        <v>494</v>
      </c>
      <c r="AB13" s="7">
        <f t="shared" si="30"/>
        <v>188</v>
      </c>
      <c r="AC13" s="24">
        <f t="shared" si="31"/>
        <v>682</v>
      </c>
      <c r="AD13" s="1">
        <f t="shared" si="32"/>
        <v>7</v>
      </c>
      <c r="AE13" s="8">
        <v>3</v>
      </c>
      <c r="AF13" s="21">
        <v>48</v>
      </c>
      <c r="AG13" s="1">
        <f t="shared" si="8"/>
        <v>228</v>
      </c>
      <c r="AH13" s="7">
        <v>50</v>
      </c>
      <c r="AI13" s="1">
        <v>0</v>
      </c>
      <c r="AJ13" s="1">
        <f t="shared" si="9"/>
        <v>278</v>
      </c>
      <c r="AK13" s="8">
        <v>2</v>
      </c>
      <c r="AL13" s="21">
        <v>52</v>
      </c>
      <c r="AM13" s="1">
        <f t="shared" si="10"/>
        <v>172</v>
      </c>
      <c r="AN13" s="7">
        <v>52</v>
      </c>
      <c r="AO13" s="1">
        <v>0</v>
      </c>
      <c r="AP13" s="1">
        <f t="shared" si="11"/>
        <v>224</v>
      </c>
      <c r="AQ13" s="8">
        <v>3</v>
      </c>
      <c r="AR13" s="21">
        <v>0</v>
      </c>
      <c r="AS13" s="1">
        <f t="shared" si="12"/>
        <v>180</v>
      </c>
      <c r="AT13" s="7">
        <v>72</v>
      </c>
      <c r="AU13" s="1">
        <v>0</v>
      </c>
      <c r="AV13" s="22">
        <f t="shared" si="33"/>
        <v>252</v>
      </c>
      <c r="AW13" s="1">
        <f t="shared" si="34"/>
        <v>580</v>
      </c>
      <c r="AX13" s="23">
        <f t="shared" si="35"/>
        <v>174</v>
      </c>
      <c r="AY13" s="24">
        <f t="shared" si="36"/>
        <v>754</v>
      </c>
      <c r="AZ13" s="1">
        <f t="shared" si="37"/>
        <v>1436</v>
      </c>
      <c r="BA13" s="1">
        <f t="shared" si="38"/>
        <v>4</v>
      </c>
      <c r="BB13" s="8">
        <v>4</v>
      </c>
      <c r="BC13" s="21">
        <v>5</v>
      </c>
      <c r="BD13" s="1">
        <f t="shared" si="17"/>
        <v>245</v>
      </c>
      <c r="BE13" s="7">
        <v>72</v>
      </c>
      <c r="BF13" s="1">
        <v>0</v>
      </c>
      <c r="BG13" s="1">
        <f t="shared" si="18"/>
        <v>317</v>
      </c>
      <c r="BH13" s="8">
        <v>3</v>
      </c>
      <c r="BI13" s="21">
        <v>50</v>
      </c>
      <c r="BJ13" s="1">
        <f t="shared" si="19"/>
        <v>230</v>
      </c>
      <c r="BK13" s="7">
        <v>0</v>
      </c>
      <c r="BL13" s="1">
        <v>0</v>
      </c>
      <c r="BM13" s="23">
        <f t="shared" si="20"/>
        <v>230</v>
      </c>
      <c r="BN13" s="8">
        <v>0</v>
      </c>
      <c r="BO13" s="21">
        <v>0</v>
      </c>
      <c r="BP13" s="1">
        <f t="shared" si="21"/>
        <v>0</v>
      </c>
      <c r="BQ13" s="7">
        <v>0</v>
      </c>
      <c r="BR13" s="1">
        <v>0</v>
      </c>
      <c r="BS13" s="22">
        <f t="shared" si="39"/>
        <v>0</v>
      </c>
      <c r="BT13" s="1">
        <f t="shared" si="40"/>
        <v>475</v>
      </c>
      <c r="BU13" s="23">
        <f t="shared" si="41"/>
        <v>72</v>
      </c>
      <c r="BV13" s="25">
        <f t="shared" si="42"/>
        <v>547</v>
      </c>
      <c r="BW13" s="22">
        <f t="shared" si="43"/>
        <v>1549</v>
      </c>
      <c r="BX13" s="22">
        <f t="shared" si="44"/>
        <v>434</v>
      </c>
      <c r="BY13" s="22">
        <f t="shared" si="45"/>
        <v>0</v>
      </c>
      <c r="BZ13" s="24">
        <f t="shared" si="46"/>
        <v>1983</v>
      </c>
      <c r="CA13" s="1">
        <f t="shared" si="47"/>
        <v>-59</v>
      </c>
      <c r="CB13" s="1">
        <f t="shared" si="48"/>
        <v>-59</v>
      </c>
      <c r="CE13" s="11"/>
      <c r="CF13" s="11"/>
      <c r="CG13" s="17"/>
    </row>
    <row r="14" spans="2:85" ht="22.9" customHeight="1" x14ac:dyDescent="0.25">
      <c r="B14" s="1">
        <v>10</v>
      </c>
      <c r="C14" s="30" t="s">
        <v>43</v>
      </c>
      <c r="D14" s="31"/>
      <c r="E14" s="26">
        <f t="shared" si="0"/>
        <v>1967</v>
      </c>
      <c r="F14" s="27"/>
      <c r="G14" s="32" t="s">
        <v>39</v>
      </c>
      <c r="H14" s="33"/>
      <c r="I14" s="20">
        <v>0</v>
      </c>
      <c r="J14" s="21">
        <v>0</v>
      </c>
      <c r="K14" s="1">
        <f t="shared" si="28"/>
        <v>0</v>
      </c>
      <c r="L14" s="7">
        <v>0</v>
      </c>
      <c r="M14" s="1">
        <v>0</v>
      </c>
      <c r="N14" s="1">
        <f t="shared" si="1"/>
        <v>0</v>
      </c>
      <c r="O14" s="8">
        <v>2</v>
      </c>
      <c r="P14" s="21">
        <v>43</v>
      </c>
      <c r="Q14" s="1">
        <f t="shared" si="2"/>
        <v>163</v>
      </c>
      <c r="R14" s="7">
        <v>28</v>
      </c>
      <c r="S14" s="1">
        <v>0</v>
      </c>
      <c r="T14" s="1">
        <f t="shared" si="3"/>
        <v>191</v>
      </c>
      <c r="U14" s="8">
        <v>4</v>
      </c>
      <c r="V14" s="21">
        <v>55</v>
      </c>
      <c r="W14" s="1">
        <f t="shared" si="4"/>
        <v>295</v>
      </c>
      <c r="X14" s="7">
        <v>88</v>
      </c>
      <c r="Y14" s="1">
        <v>0</v>
      </c>
      <c r="Z14" s="22">
        <f t="shared" si="5"/>
        <v>383</v>
      </c>
      <c r="AA14" s="1">
        <f t="shared" si="29"/>
        <v>458</v>
      </c>
      <c r="AB14" s="7">
        <f t="shared" si="30"/>
        <v>116</v>
      </c>
      <c r="AC14" s="24">
        <f t="shared" si="31"/>
        <v>574</v>
      </c>
      <c r="AD14" s="1">
        <f t="shared" si="32"/>
        <v>9</v>
      </c>
      <c r="AE14" s="8">
        <v>3</v>
      </c>
      <c r="AF14" s="21">
        <v>15</v>
      </c>
      <c r="AG14" s="1">
        <f t="shared" si="8"/>
        <v>195</v>
      </c>
      <c r="AH14" s="7">
        <v>0</v>
      </c>
      <c r="AI14" s="1">
        <v>0</v>
      </c>
      <c r="AJ14" s="1">
        <f t="shared" si="9"/>
        <v>195</v>
      </c>
      <c r="AK14" s="8">
        <v>2</v>
      </c>
      <c r="AL14" s="21">
        <v>40</v>
      </c>
      <c r="AM14" s="1">
        <f t="shared" si="10"/>
        <v>160</v>
      </c>
      <c r="AN14" s="7">
        <v>0</v>
      </c>
      <c r="AO14" s="1">
        <v>0</v>
      </c>
      <c r="AP14" s="1">
        <f t="shared" si="11"/>
        <v>160</v>
      </c>
      <c r="AQ14" s="8">
        <v>0</v>
      </c>
      <c r="AR14" s="21">
        <v>0</v>
      </c>
      <c r="AS14" s="1">
        <f t="shared" si="12"/>
        <v>0</v>
      </c>
      <c r="AT14" s="7">
        <v>0</v>
      </c>
      <c r="AU14" s="1">
        <v>0</v>
      </c>
      <c r="AV14" s="22">
        <f t="shared" si="33"/>
        <v>0</v>
      </c>
      <c r="AW14" s="1">
        <f t="shared" si="34"/>
        <v>355</v>
      </c>
      <c r="AX14" s="23">
        <f t="shared" si="35"/>
        <v>0</v>
      </c>
      <c r="AY14" s="24">
        <f t="shared" si="36"/>
        <v>355</v>
      </c>
      <c r="AZ14" s="1">
        <f t="shared" si="37"/>
        <v>929</v>
      </c>
      <c r="BA14" s="1">
        <f t="shared" si="38"/>
        <v>12</v>
      </c>
      <c r="BB14" s="8">
        <v>4</v>
      </c>
      <c r="BC14" s="21">
        <v>49</v>
      </c>
      <c r="BD14" s="1">
        <f t="shared" si="17"/>
        <v>289</v>
      </c>
      <c r="BE14" s="7">
        <v>78</v>
      </c>
      <c r="BF14" s="1">
        <v>0</v>
      </c>
      <c r="BG14" s="1">
        <f t="shared" si="18"/>
        <v>367</v>
      </c>
      <c r="BH14" s="8">
        <v>4</v>
      </c>
      <c r="BI14" s="21">
        <v>5</v>
      </c>
      <c r="BJ14" s="1">
        <f t="shared" si="19"/>
        <v>245</v>
      </c>
      <c r="BK14" s="7">
        <v>74</v>
      </c>
      <c r="BL14" s="1">
        <v>0</v>
      </c>
      <c r="BM14" s="23">
        <f t="shared" si="20"/>
        <v>319</v>
      </c>
      <c r="BN14" s="8">
        <v>4</v>
      </c>
      <c r="BO14" s="21">
        <v>56</v>
      </c>
      <c r="BP14" s="1">
        <f t="shared" si="21"/>
        <v>296</v>
      </c>
      <c r="BQ14" s="7">
        <v>56</v>
      </c>
      <c r="BR14" s="1">
        <v>0</v>
      </c>
      <c r="BS14" s="22">
        <f t="shared" si="39"/>
        <v>352</v>
      </c>
      <c r="BT14" s="1">
        <f t="shared" si="40"/>
        <v>830</v>
      </c>
      <c r="BU14" s="23">
        <f t="shared" si="41"/>
        <v>208</v>
      </c>
      <c r="BV14" s="25">
        <f t="shared" si="42"/>
        <v>1038</v>
      </c>
      <c r="BW14" s="22">
        <f t="shared" si="43"/>
        <v>1643</v>
      </c>
      <c r="BX14" s="22">
        <f t="shared" si="44"/>
        <v>324</v>
      </c>
      <c r="BY14" s="22">
        <f t="shared" si="45"/>
        <v>0</v>
      </c>
      <c r="BZ14" s="24">
        <f t="shared" si="46"/>
        <v>1967</v>
      </c>
      <c r="CA14" s="1">
        <f t="shared" si="47"/>
        <v>-16</v>
      </c>
      <c r="CB14" s="1">
        <f t="shared" si="48"/>
        <v>-16</v>
      </c>
      <c r="CE14" s="11"/>
      <c r="CF14" s="11"/>
      <c r="CG14" s="17"/>
    </row>
    <row r="15" spans="2:85" ht="22.9" customHeight="1" x14ac:dyDescent="0.25">
      <c r="B15" s="1">
        <v>11</v>
      </c>
      <c r="C15" s="30" t="s">
        <v>44</v>
      </c>
      <c r="D15" s="31"/>
      <c r="E15" s="26">
        <f t="shared" si="0"/>
        <v>1618</v>
      </c>
      <c r="F15" s="27"/>
      <c r="G15" s="32" t="s">
        <v>39</v>
      </c>
      <c r="H15" s="33"/>
      <c r="I15" s="20">
        <v>4</v>
      </c>
      <c r="J15" s="21">
        <v>55</v>
      </c>
      <c r="K15" s="1">
        <f t="shared" si="28"/>
        <v>295</v>
      </c>
      <c r="L15" s="7">
        <v>20</v>
      </c>
      <c r="M15" s="1">
        <v>0</v>
      </c>
      <c r="N15" s="1">
        <f t="shared" si="1"/>
        <v>315</v>
      </c>
      <c r="O15" s="8">
        <v>2</v>
      </c>
      <c r="P15" s="21">
        <v>58</v>
      </c>
      <c r="Q15" s="1">
        <f t="shared" si="2"/>
        <v>178</v>
      </c>
      <c r="R15" s="7">
        <v>0</v>
      </c>
      <c r="S15" s="1">
        <v>0</v>
      </c>
      <c r="T15" s="1">
        <f t="shared" si="3"/>
        <v>178</v>
      </c>
      <c r="U15" s="8">
        <v>0</v>
      </c>
      <c r="V15" s="21">
        <v>0</v>
      </c>
      <c r="W15" s="1">
        <f t="shared" si="4"/>
        <v>0</v>
      </c>
      <c r="X15" s="7">
        <v>0</v>
      </c>
      <c r="Y15" s="1">
        <v>0</v>
      </c>
      <c r="Z15" s="22">
        <f t="shared" si="5"/>
        <v>0</v>
      </c>
      <c r="AA15" s="1">
        <f t="shared" si="29"/>
        <v>473</v>
      </c>
      <c r="AB15" s="7">
        <f t="shared" si="30"/>
        <v>20</v>
      </c>
      <c r="AC15" s="24">
        <f t="shared" si="31"/>
        <v>493</v>
      </c>
      <c r="AD15" s="1">
        <f t="shared" si="32"/>
        <v>11</v>
      </c>
      <c r="AE15" s="8">
        <v>3</v>
      </c>
      <c r="AF15" s="21">
        <v>33</v>
      </c>
      <c r="AG15" s="1">
        <f t="shared" si="8"/>
        <v>213</v>
      </c>
      <c r="AH15" s="7">
        <v>0</v>
      </c>
      <c r="AI15" s="1">
        <v>0</v>
      </c>
      <c r="AJ15" s="1">
        <f t="shared" si="9"/>
        <v>213</v>
      </c>
      <c r="AK15" s="8">
        <v>0</v>
      </c>
      <c r="AL15" s="21">
        <v>0</v>
      </c>
      <c r="AM15" s="1">
        <f t="shared" si="10"/>
        <v>0</v>
      </c>
      <c r="AN15" s="7">
        <v>0</v>
      </c>
      <c r="AO15" s="1">
        <v>0</v>
      </c>
      <c r="AP15" s="1">
        <f t="shared" si="11"/>
        <v>0</v>
      </c>
      <c r="AQ15" s="8">
        <v>3</v>
      </c>
      <c r="AR15" s="21">
        <v>42</v>
      </c>
      <c r="AS15" s="1">
        <f t="shared" si="12"/>
        <v>222</v>
      </c>
      <c r="AT15" s="7">
        <v>80</v>
      </c>
      <c r="AU15" s="1">
        <v>0</v>
      </c>
      <c r="AV15" s="22">
        <f t="shared" si="33"/>
        <v>302</v>
      </c>
      <c r="AW15" s="1">
        <f t="shared" si="34"/>
        <v>435</v>
      </c>
      <c r="AX15" s="23">
        <f t="shared" si="35"/>
        <v>80</v>
      </c>
      <c r="AY15" s="24">
        <f t="shared" si="36"/>
        <v>515</v>
      </c>
      <c r="AZ15" s="1">
        <f t="shared" si="37"/>
        <v>1008</v>
      </c>
      <c r="BA15" s="1">
        <f t="shared" si="38"/>
        <v>10</v>
      </c>
      <c r="BB15" s="8">
        <v>2</v>
      </c>
      <c r="BC15" s="21">
        <v>54</v>
      </c>
      <c r="BD15" s="1">
        <f t="shared" si="17"/>
        <v>174</v>
      </c>
      <c r="BE15" s="7">
        <v>14</v>
      </c>
      <c r="BF15" s="1">
        <v>0</v>
      </c>
      <c r="BG15" s="1">
        <f t="shared" si="18"/>
        <v>188</v>
      </c>
      <c r="BH15" s="8">
        <v>1</v>
      </c>
      <c r="BI15" s="21">
        <v>57</v>
      </c>
      <c r="BJ15" s="1">
        <f t="shared" si="19"/>
        <v>117</v>
      </c>
      <c r="BK15" s="7">
        <v>0</v>
      </c>
      <c r="BL15" s="1">
        <v>0</v>
      </c>
      <c r="BM15" s="23">
        <f t="shared" si="20"/>
        <v>117</v>
      </c>
      <c r="BN15" s="8">
        <v>3</v>
      </c>
      <c r="BO15" s="21">
        <v>37</v>
      </c>
      <c r="BP15" s="1">
        <f t="shared" si="21"/>
        <v>217</v>
      </c>
      <c r="BQ15" s="7">
        <v>88</v>
      </c>
      <c r="BR15" s="1">
        <v>0</v>
      </c>
      <c r="BS15" s="22">
        <f t="shared" si="39"/>
        <v>305</v>
      </c>
      <c r="BT15" s="1">
        <f t="shared" si="40"/>
        <v>508</v>
      </c>
      <c r="BU15" s="23">
        <f t="shared" si="41"/>
        <v>102</v>
      </c>
      <c r="BV15" s="25">
        <f t="shared" si="42"/>
        <v>610</v>
      </c>
      <c r="BW15" s="22">
        <f t="shared" si="43"/>
        <v>1416</v>
      </c>
      <c r="BX15" s="22">
        <f t="shared" si="44"/>
        <v>202</v>
      </c>
      <c r="BY15" s="22">
        <f t="shared" si="45"/>
        <v>0</v>
      </c>
      <c r="BZ15" s="24">
        <f t="shared" si="46"/>
        <v>1618</v>
      </c>
      <c r="CA15" s="1">
        <f t="shared" si="47"/>
        <v>-349</v>
      </c>
      <c r="CB15" s="1">
        <f t="shared" si="48"/>
        <v>-349</v>
      </c>
      <c r="CE15" s="11"/>
      <c r="CF15" s="11"/>
      <c r="CG15" s="17"/>
    </row>
    <row r="16" spans="2:85" ht="22.9" customHeight="1" x14ac:dyDescent="0.25">
      <c r="B16" s="1">
        <v>12</v>
      </c>
      <c r="C16" s="28" t="s">
        <v>45</v>
      </c>
      <c r="D16" s="29"/>
      <c r="E16" s="26">
        <f t="shared" ref="E16:E22" si="49">BZ16</f>
        <v>1493</v>
      </c>
      <c r="F16" s="27"/>
      <c r="G16" s="32" t="s">
        <v>12</v>
      </c>
      <c r="H16" s="33"/>
      <c r="I16" s="20">
        <v>2</v>
      </c>
      <c r="J16" s="21">
        <v>19</v>
      </c>
      <c r="K16" s="1">
        <f t="shared" si="28"/>
        <v>139</v>
      </c>
      <c r="L16" s="7">
        <v>0</v>
      </c>
      <c r="M16" s="1">
        <v>0</v>
      </c>
      <c r="N16" s="1">
        <f t="shared" si="1"/>
        <v>139</v>
      </c>
      <c r="O16" s="8">
        <v>3</v>
      </c>
      <c r="P16" s="21">
        <v>47</v>
      </c>
      <c r="Q16" s="1">
        <f t="shared" si="2"/>
        <v>227</v>
      </c>
      <c r="R16" s="7">
        <v>0</v>
      </c>
      <c r="S16" s="1">
        <v>0</v>
      </c>
      <c r="T16" s="1">
        <f t="shared" ref="T16:T22" si="50">Q16+R16-S16</f>
        <v>227</v>
      </c>
      <c r="U16" s="8">
        <v>4</v>
      </c>
      <c r="V16" s="21">
        <v>57</v>
      </c>
      <c r="W16" s="1">
        <f t="shared" si="4"/>
        <v>297</v>
      </c>
      <c r="X16" s="7">
        <v>0</v>
      </c>
      <c r="Y16" s="1">
        <v>0</v>
      </c>
      <c r="Z16" s="22">
        <f t="shared" ref="Z16:Z22" si="51">W16+X16-Y16</f>
        <v>297</v>
      </c>
      <c r="AA16" s="1">
        <f t="shared" ref="AA16:AA22" si="52">K16+Q16+W16</f>
        <v>663</v>
      </c>
      <c r="AB16" s="7">
        <f t="shared" ref="AB16:AB22" si="53">L16+R16+X16</f>
        <v>0</v>
      </c>
      <c r="AC16" s="24">
        <f t="shared" ref="AC16:AC22" si="54">N16+T16+Z16</f>
        <v>663</v>
      </c>
      <c r="AD16" s="1">
        <f t="shared" si="32"/>
        <v>8</v>
      </c>
      <c r="AE16" s="8">
        <v>0</v>
      </c>
      <c r="AF16" s="21">
        <v>53</v>
      </c>
      <c r="AG16" s="1">
        <f t="shared" si="8"/>
        <v>53</v>
      </c>
      <c r="AH16" s="7">
        <v>0</v>
      </c>
      <c r="AI16" s="1">
        <v>0</v>
      </c>
      <c r="AJ16" s="1">
        <f t="shared" si="9"/>
        <v>53</v>
      </c>
      <c r="AK16" s="8">
        <v>0</v>
      </c>
      <c r="AL16" s="21">
        <v>0</v>
      </c>
      <c r="AM16" s="1">
        <f t="shared" si="10"/>
        <v>0</v>
      </c>
      <c r="AN16" s="7">
        <v>0</v>
      </c>
      <c r="AO16" s="1">
        <v>0</v>
      </c>
      <c r="AP16" s="1">
        <f t="shared" si="11"/>
        <v>0</v>
      </c>
      <c r="AQ16" s="8">
        <v>4</v>
      </c>
      <c r="AR16" s="21">
        <v>37</v>
      </c>
      <c r="AS16" s="1">
        <f t="shared" si="12"/>
        <v>277</v>
      </c>
      <c r="AT16" s="7">
        <v>0</v>
      </c>
      <c r="AU16" s="1">
        <v>0</v>
      </c>
      <c r="AV16" s="22">
        <f t="shared" si="33"/>
        <v>277</v>
      </c>
      <c r="AW16" s="1">
        <f t="shared" si="34"/>
        <v>330</v>
      </c>
      <c r="AX16" s="23">
        <f t="shared" si="35"/>
        <v>0</v>
      </c>
      <c r="AY16" s="24">
        <f t="shared" si="36"/>
        <v>330</v>
      </c>
      <c r="AZ16" s="1">
        <f t="shared" si="37"/>
        <v>993</v>
      </c>
      <c r="BA16" s="1">
        <f t="shared" si="38"/>
        <v>11</v>
      </c>
      <c r="BB16" s="8">
        <v>0</v>
      </c>
      <c r="BC16" s="21">
        <v>0</v>
      </c>
      <c r="BD16" s="1">
        <f t="shared" si="17"/>
        <v>0</v>
      </c>
      <c r="BE16" s="7">
        <v>0</v>
      </c>
      <c r="BF16" s="1">
        <v>0</v>
      </c>
      <c r="BG16" s="1">
        <f t="shared" si="18"/>
        <v>0</v>
      </c>
      <c r="BH16" s="8">
        <v>4</v>
      </c>
      <c r="BI16" s="21">
        <v>24</v>
      </c>
      <c r="BJ16" s="1">
        <f t="shared" si="19"/>
        <v>264</v>
      </c>
      <c r="BK16" s="7">
        <v>0</v>
      </c>
      <c r="BL16" s="1">
        <v>0</v>
      </c>
      <c r="BM16" s="23">
        <f t="shared" si="20"/>
        <v>264</v>
      </c>
      <c r="BN16" s="8">
        <v>3</v>
      </c>
      <c r="BO16" s="21">
        <v>56</v>
      </c>
      <c r="BP16" s="1">
        <f t="shared" si="21"/>
        <v>236</v>
      </c>
      <c r="BQ16" s="7">
        <v>0</v>
      </c>
      <c r="BR16" s="1">
        <v>0</v>
      </c>
      <c r="BS16" s="22">
        <f t="shared" si="39"/>
        <v>236</v>
      </c>
      <c r="BT16" s="1">
        <f t="shared" si="40"/>
        <v>500</v>
      </c>
      <c r="BU16" s="23">
        <f t="shared" si="41"/>
        <v>0</v>
      </c>
      <c r="BV16" s="25">
        <f t="shared" si="42"/>
        <v>500</v>
      </c>
      <c r="BW16" s="22">
        <f t="shared" si="43"/>
        <v>1493</v>
      </c>
      <c r="BX16" s="22">
        <f t="shared" si="44"/>
        <v>0</v>
      </c>
      <c r="BY16" s="22">
        <f t="shared" si="45"/>
        <v>0</v>
      </c>
      <c r="BZ16" s="24">
        <f t="shared" si="46"/>
        <v>1493</v>
      </c>
      <c r="CA16" s="1">
        <f t="shared" si="47"/>
        <v>-125</v>
      </c>
      <c r="CB16" s="1">
        <f t="shared" si="48"/>
        <v>-125</v>
      </c>
      <c r="CE16" s="11"/>
      <c r="CF16" s="11"/>
      <c r="CG16" s="17"/>
    </row>
    <row r="17" spans="2:85" ht="22.9" customHeight="1" x14ac:dyDescent="0.25">
      <c r="B17" s="1">
        <v>13</v>
      </c>
      <c r="C17" s="30" t="s">
        <v>46</v>
      </c>
      <c r="D17" s="31"/>
      <c r="E17" s="26">
        <f t="shared" si="49"/>
        <v>1489</v>
      </c>
      <c r="F17" s="27"/>
      <c r="G17" s="32" t="s">
        <v>12</v>
      </c>
      <c r="H17" s="33"/>
      <c r="I17" s="20">
        <v>3</v>
      </c>
      <c r="J17" s="21">
        <v>48</v>
      </c>
      <c r="K17" s="1">
        <f t="shared" si="28"/>
        <v>228</v>
      </c>
      <c r="L17" s="7">
        <v>0</v>
      </c>
      <c r="M17" s="1">
        <v>0</v>
      </c>
      <c r="N17" s="1">
        <f t="shared" si="1"/>
        <v>228</v>
      </c>
      <c r="O17" s="8">
        <v>0</v>
      </c>
      <c r="P17" s="21">
        <v>0</v>
      </c>
      <c r="Q17" s="1">
        <f t="shared" si="2"/>
        <v>0</v>
      </c>
      <c r="R17" s="7">
        <v>0</v>
      </c>
      <c r="S17" s="1">
        <v>0</v>
      </c>
      <c r="T17" s="1">
        <f t="shared" si="50"/>
        <v>0</v>
      </c>
      <c r="U17" s="8">
        <v>0</v>
      </c>
      <c r="V17" s="21">
        <v>0</v>
      </c>
      <c r="W17" s="1">
        <f t="shared" si="4"/>
        <v>0</v>
      </c>
      <c r="X17" s="7">
        <v>0</v>
      </c>
      <c r="Y17" s="1">
        <v>0</v>
      </c>
      <c r="Z17" s="22">
        <f t="shared" si="51"/>
        <v>0</v>
      </c>
      <c r="AA17" s="1">
        <f t="shared" si="52"/>
        <v>228</v>
      </c>
      <c r="AB17" s="7">
        <f t="shared" si="53"/>
        <v>0</v>
      </c>
      <c r="AC17" s="24">
        <f t="shared" si="54"/>
        <v>228</v>
      </c>
      <c r="AD17" s="1">
        <f t="shared" si="32"/>
        <v>14</v>
      </c>
      <c r="AE17" s="8">
        <v>3</v>
      </c>
      <c r="AF17" s="21">
        <v>24</v>
      </c>
      <c r="AG17" s="1">
        <f t="shared" si="8"/>
        <v>204</v>
      </c>
      <c r="AH17" s="7">
        <v>0</v>
      </c>
      <c r="AI17" s="1">
        <v>0</v>
      </c>
      <c r="AJ17" s="1">
        <f t="shared" si="9"/>
        <v>204</v>
      </c>
      <c r="AK17" s="8">
        <v>4</v>
      </c>
      <c r="AL17" s="21">
        <v>10</v>
      </c>
      <c r="AM17" s="1">
        <f t="shared" si="10"/>
        <v>250</v>
      </c>
      <c r="AN17" s="7">
        <v>0</v>
      </c>
      <c r="AO17" s="1">
        <v>0</v>
      </c>
      <c r="AP17" s="1">
        <f t="shared" si="11"/>
        <v>250</v>
      </c>
      <c r="AQ17" s="8">
        <v>0</v>
      </c>
      <c r="AR17" s="21">
        <v>0</v>
      </c>
      <c r="AS17" s="1">
        <f t="shared" si="12"/>
        <v>0</v>
      </c>
      <c r="AT17" s="7">
        <v>0</v>
      </c>
      <c r="AU17" s="1">
        <v>0</v>
      </c>
      <c r="AV17" s="22">
        <f t="shared" si="33"/>
        <v>0</v>
      </c>
      <c r="AW17" s="1">
        <f t="shared" si="34"/>
        <v>454</v>
      </c>
      <c r="AX17" s="23">
        <f t="shared" si="35"/>
        <v>0</v>
      </c>
      <c r="AY17" s="24">
        <f t="shared" si="36"/>
        <v>454</v>
      </c>
      <c r="AZ17" s="1">
        <f t="shared" si="37"/>
        <v>682</v>
      </c>
      <c r="BA17" s="1">
        <f t="shared" si="38"/>
        <v>14</v>
      </c>
      <c r="BB17" s="8">
        <v>3</v>
      </c>
      <c r="BC17" s="21">
        <v>40</v>
      </c>
      <c r="BD17" s="1">
        <f t="shared" si="17"/>
        <v>220</v>
      </c>
      <c r="BE17" s="7">
        <v>0</v>
      </c>
      <c r="BF17" s="1">
        <v>0</v>
      </c>
      <c r="BG17" s="1">
        <f t="shared" si="18"/>
        <v>220</v>
      </c>
      <c r="BH17" s="8">
        <v>4</v>
      </c>
      <c r="BI17" s="21">
        <v>25</v>
      </c>
      <c r="BJ17" s="1">
        <f t="shared" si="19"/>
        <v>265</v>
      </c>
      <c r="BK17" s="7">
        <v>26</v>
      </c>
      <c r="BL17" s="1">
        <v>0</v>
      </c>
      <c r="BM17" s="23">
        <f t="shared" si="20"/>
        <v>291</v>
      </c>
      <c r="BN17" s="8">
        <v>4</v>
      </c>
      <c r="BO17" s="21">
        <v>56</v>
      </c>
      <c r="BP17" s="1">
        <f t="shared" si="21"/>
        <v>296</v>
      </c>
      <c r="BQ17" s="7">
        <v>0</v>
      </c>
      <c r="BR17" s="1">
        <v>0</v>
      </c>
      <c r="BS17" s="22">
        <f t="shared" si="39"/>
        <v>296</v>
      </c>
      <c r="BT17" s="1">
        <f t="shared" si="40"/>
        <v>781</v>
      </c>
      <c r="BU17" s="23">
        <f t="shared" si="41"/>
        <v>26</v>
      </c>
      <c r="BV17" s="25">
        <f t="shared" si="42"/>
        <v>807</v>
      </c>
      <c r="BW17" s="22">
        <f t="shared" si="43"/>
        <v>1463</v>
      </c>
      <c r="BX17" s="22">
        <f t="shared" si="44"/>
        <v>26</v>
      </c>
      <c r="BY17" s="22">
        <f t="shared" si="45"/>
        <v>0</v>
      </c>
      <c r="BZ17" s="24">
        <f t="shared" si="46"/>
        <v>1489</v>
      </c>
      <c r="CA17" s="1">
        <f t="shared" si="47"/>
        <v>-4</v>
      </c>
      <c r="CB17" s="1">
        <f t="shared" si="48"/>
        <v>-4</v>
      </c>
      <c r="CE17" s="11"/>
      <c r="CF17" s="11"/>
      <c r="CG17" s="17"/>
    </row>
    <row r="18" spans="2:85" ht="22.9" customHeight="1" x14ac:dyDescent="0.25">
      <c r="B18" s="1">
        <v>14</v>
      </c>
      <c r="C18" s="28" t="s">
        <v>47</v>
      </c>
      <c r="D18" s="29"/>
      <c r="E18" s="26">
        <f t="shared" si="49"/>
        <v>1120</v>
      </c>
      <c r="F18" s="27"/>
      <c r="G18" s="34" t="s">
        <v>12</v>
      </c>
      <c r="H18" s="35"/>
      <c r="I18" s="20">
        <v>2</v>
      </c>
      <c r="J18" s="21">
        <v>1</v>
      </c>
      <c r="K18" s="1">
        <f t="shared" si="28"/>
        <v>121</v>
      </c>
      <c r="L18" s="7">
        <v>0</v>
      </c>
      <c r="M18" s="1">
        <v>0</v>
      </c>
      <c r="N18" s="1">
        <f t="shared" si="1"/>
        <v>121</v>
      </c>
      <c r="O18" s="8">
        <v>0</v>
      </c>
      <c r="P18" s="21">
        <v>0</v>
      </c>
      <c r="Q18" s="1">
        <f t="shared" si="2"/>
        <v>0</v>
      </c>
      <c r="R18" s="7">
        <v>0</v>
      </c>
      <c r="S18" s="1">
        <v>0</v>
      </c>
      <c r="T18" s="1">
        <f t="shared" si="50"/>
        <v>0</v>
      </c>
      <c r="U18" s="8">
        <v>2</v>
      </c>
      <c r="V18" s="21">
        <v>19</v>
      </c>
      <c r="W18" s="1">
        <f t="shared" si="4"/>
        <v>139</v>
      </c>
      <c r="X18" s="7">
        <v>12</v>
      </c>
      <c r="Y18" s="1">
        <v>0</v>
      </c>
      <c r="Z18" s="22">
        <f t="shared" si="51"/>
        <v>151</v>
      </c>
      <c r="AA18" s="1">
        <f t="shared" si="52"/>
        <v>260</v>
      </c>
      <c r="AB18" s="7">
        <f t="shared" si="53"/>
        <v>12</v>
      </c>
      <c r="AC18" s="24">
        <f t="shared" si="54"/>
        <v>272</v>
      </c>
      <c r="AD18" s="1">
        <f t="shared" si="32"/>
        <v>13</v>
      </c>
      <c r="AE18" s="8">
        <v>4</v>
      </c>
      <c r="AF18" s="21">
        <v>58</v>
      </c>
      <c r="AG18" s="1">
        <f t="shared" si="8"/>
        <v>298</v>
      </c>
      <c r="AH18" s="7">
        <v>0</v>
      </c>
      <c r="AI18" s="1">
        <v>0</v>
      </c>
      <c r="AJ18" s="1">
        <f t="shared" si="9"/>
        <v>298</v>
      </c>
      <c r="AK18" s="8">
        <v>4</v>
      </c>
      <c r="AL18" s="21">
        <v>44</v>
      </c>
      <c r="AM18" s="1">
        <f t="shared" si="10"/>
        <v>284</v>
      </c>
      <c r="AN18" s="7">
        <v>0</v>
      </c>
      <c r="AO18" s="1">
        <v>0</v>
      </c>
      <c r="AP18" s="1">
        <f t="shared" si="11"/>
        <v>284</v>
      </c>
      <c r="AQ18" s="8">
        <v>0</v>
      </c>
      <c r="AR18" s="21">
        <v>0</v>
      </c>
      <c r="AS18" s="1">
        <f t="shared" si="12"/>
        <v>0</v>
      </c>
      <c r="AT18" s="7">
        <v>0</v>
      </c>
      <c r="AU18" s="1">
        <v>0</v>
      </c>
      <c r="AV18" s="22">
        <f t="shared" si="33"/>
        <v>0</v>
      </c>
      <c r="AW18" s="1">
        <f t="shared" si="34"/>
        <v>582</v>
      </c>
      <c r="AX18" s="23">
        <f t="shared" si="35"/>
        <v>0</v>
      </c>
      <c r="AY18" s="24">
        <f t="shared" si="36"/>
        <v>582</v>
      </c>
      <c r="AZ18" s="1">
        <f t="shared" si="37"/>
        <v>854</v>
      </c>
      <c r="BA18" s="1">
        <f t="shared" si="38"/>
        <v>13</v>
      </c>
      <c r="BB18" s="8">
        <v>0</v>
      </c>
      <c r="BC18" s="21">
        <v>0</v>
      </c>
      <c r="BD18" s="1">
        <f t="shared" si="17"/>
        <v>0</v>
      </c>
      <c r="BE18" s="7">
        <v>0</v>
      </c>
      <c r="BF18" s="1">
        <v>0</v>
      </c>
      <c r="BG18" s="1">
        <f t="shared" si="18"/>
        <v>0</v>
      </c>
      <c r="BH18" s="8">
        <v>0</v>
      </c>
      <c r="BI18" s="21">
        <v>0</v>
      </c>
      <c r="BJ18" s="1">
        <f t="shared" si="19"/>
        <v>0</v>
      </c>
      <c r="BK18" s="7">
        <v>0</v>
      </c>
      <c r="BL18" s="1">
        <v>0</v>
      </c>
      <c r="BM18" s="23">
        <f t="shared" si="20"/>
        <v>0</v>
      </c>
      <c r="BN18" s="8">
        <v>3</v>
      </c>
      <c r="BO18" s="21">
        <v>48</v>
      </c>
      <c r="BP18" s="1">
        <f t="shared" si="21"/>
        <v>228</v>
      </c>
      <c r="BQ18" s="7">
        <v>38</v>
      </c>
      <c r="BR18" s="1">
        <v>0</v>
      </c>
      <c r="BS18" s="22">
        <f t="shared" si="39"/>
        <v>266</v>
      </c>
      <c r="BT18" s="1">
        <f t="shared" si="40"/>
        <v>228</v>
      </c>
      <c r="BU18" s="23">
        <f t="shared" si="41"/>
        <v>38</v>
      </c>
      <c r="BV18" s="25">
        <f t="shared" si="42"/>
        <v>266</v>
      </c>
      <c r="BW18" s="22">
        <f t="shared" si="43"/>
        <v>1070</v>
      </c>
      <c r="BX18" s="22">
        <f t="shared" si="44"/>
        <v>50</v>
      </c>
      <c r="BY18" s="22">
        <f t="shared" si="45"/>
        <v>0</v>
      </c>
      <c r="BZ18" s="24">
        <f t="shared" si="46"/>
        <v>1120</v>
      </c>
      <c r="CA18" s="1">
        <f t="shared" si="47"/>
        <v>-369</v>
      </c>
      <c r="CB18" s="1">
        <f t="shared" si="48"/>
        <v>-369</v>
      </c>
      <c r="CE18" s="11"/>
      <c r="CF18" s="11"/>
      <c r="CG18" s="17"/>
    </row>
    <row r="19" spans="2:85" ht="22.9" customHeight="1" x14ac:dyDescent="0.25">
      <c r="B19" s="1">
        <v>15</v>
      </c>
      <c r="C19" s="30" t="s">
        <v>48</v>
      </c>
      <c r="D19" s="31"/>
      <c r="E19" s="26">
        <f t="shared" si="49"/>
        <v>869</v>
      </c>
      <c r="F19" s="27"/>
      <c r="G19" s="32" t="s">
        <v>42</v>
      </c>
      <c r="H19" s="33"/>
      <c r="I19" s="20">
        <v>0</v>
      </c>
      <c r="J19" s="21">
        <v>0</v>
      </c>
      <c r="K19" s="1">
        <f t="shared" si="28"/>
        <v>0</v>
      </c>
      <c r="L19" s="7">
        <v>0</v>
      </c>
      <c r="M19" s="1">
        <v>0</v>
      </c>
      <c r="N19" s="1">
        <f t="shared" si="1"/>
        <v>0</v>
      </c>
      <c r="O19" s="8">
        <v>0</v>
      </c>
      <c r="P19" s="21">
        <v>0</v>
      </c>
      <c r="Q19" s="1">
        <f t="shared" si="2"/>
        <v>0</v>
      </c>
      <c r="R19" s="7">
        <v>0</v>
      </c>
      <c r="S19" s="1">
        <v>0</v>
      </c>
      <c r="T19" s="1">
        <f t="shared" si="50"/>
        <v>0</v>
      </c>
      <c r="U19" s="8">
        <v>0</v>
      </c>
      <c r="V19" s="21">
        <v>0</v>
      </c>
      <c r="W19" s="1">
        <f t="shared" si="4"/>
        <v>0</v>
      </c>
      <c r="X19" s="7">
        <v>0</v>
      </c>
      <c r="Y19" s="1">
        <v>0</v>
      </c>
      <c r="Z19" s="22">
        <f t="shared" si="51"/>
        <v>0</v>
      </c>
      <c r="AA19" s="1">
        <f t="shared" si="52"/>
        <v>0</v>
      </c>
      <c r="AB19" s="7">
        <f t="shared" si="53"/>
        <v>0</v>
      </c>
      <c r="AC19" s="24">
        <f t="shared" si="54"/>
        <v>0</v>
      </c>
      <c r="AD19" s="1">
        <f t="shared" si="32"/>
        <v>15</v>
      </c>
      <c r="AE19" s="8">
        <v>3</v>
      </c>
      <c r="AF19" s="21">
        <v>37</v>
      </c>
      <c r="AG19" s="1">
        <f t="shared" si="8"/>
        <v>217</v>
      </c>
      <c r="AH19" s="7">
        <v>0</v>
      </c>
      <c r="AI19" s="1">
        <v>0</v>
      </c>
      <c r="AJ19" s="1">
        <f t="shared" si="9"/>
        <v>217</v>
      </c>
      <c r="AK19" s="8">
        <v>1</v>
      </c>
      <c r="AL19" s="21">
        <v>32</v>
      </c>
      <c r="AM19" s="1">
        <f t="shared" si="10"/>
        <v>92</v>
      </c>
      <c r="AN19" s="7">
        <v>0</v>
      </c>
      <c r="AO19" s="1">
        <v>0</v>
      </c>
      <c r="AP19" s="1">
        <f t="shared" si="11"/>
        <v>92</v>
      </c>
      <c r="AQ19" s="8">
        <v>0</v>
      </c>
      <c r="AR19" s="21">
        <v>0</v>
      </c>
      <c r="AS19" s="1">
        <f t="shared" si="12"/>
        <v>0</v>
      </c>
      <c r="AT19" s="7">
        <v>0</v>
      </c>
      <c r="AU19" s="1">
        <v>0</v>
      </c>
      <c r="AV19" s="22">
        <f t="shared" si="33"/>
        <v>0</v>
      </c>
      <c r="AW19" s="1">
        <f t="shared" si="34"/>
        <v>309</v>
      </c>
      <c r="AX19" s="23">
        <f t="shared" si="35"/>
        <v>0</v>
      </c>
      <c r="AY19" s="24">
        <f t="shared" si="36"/>
        <v>309</v>
      </c>
      <c r="AZ19" s="1">
        <f t="shared" si="37"/>
        <v>309</v>
      </c>
      <c r="BA19" s="1">
        <f t="shared" si="38"/>
        <v>15</v>
      </c>
      <c r="BB19" s="8">
        <v>4</v>
      </c>
      <c r="BC19" s="21">
        <v>0</v>
      </c>
      <c r="BD19" s="1">
        <f t="shared" si="17"/>
        <v>240</v>
      </c>
      <c r="BE19" s="7">
        <v>0</v>
      </c>
      <c r="BF19" s="1">
        <v>0</v>
      </c>
      <c r="BG19" s="1">
        <f t="shared" si="18"/>
        <v>240</v>
      </c>
      <c r="BH19" s="8">
        <v>0</v>
      </c>
      <c r="BI19" s="21">
        <v>0</v>
      </c>
      <c r="BJ19" s="1">
        <f t="shared" si="19"/>
        <v>0</v>
      </c>
      <c r="BK19" s="7">
        <v>0</v>
      </c>
      <c r="BL19" s="1">
        <v>0</v>
      </c>
      <c r="BM19" s="23">
        <f t="shared" si="20"/>
        <v>0</v>
      </c>
      <c r="BN19" s="8">
        <v>4</v>
      </c>
      <c r="BO19" s="21">
        <v>48</v>
      </c>
      <c r="BP19" s="1">
        <f t="shared" si="21"/>
        <v>288</v>
      </c>
      <c r="BQ19" s="7">
        <v>32</v>
      </c>
      <c r="BR19" s="1">
        <v>0</v>
      </c>
      <c r="BS19" s="22">
        <f t="shared" si="39"/>
        <v>320</v>
      </c>
      <c r="BT19" s="1">
        <f t="shared" si="40"/>
        <v>528</v>
      </c>
      <c r="BU19" s="23">
        <f t="shared" si="41"/>
        <v>32</v>
      </c>
      <c r="BV19" s="25">
        <f t="shared" si="42"/>
        <v>560</v>
      </c>
      <c r="BW19" s="22">
        <f t="shared" si="43"/>
        <v>837</v>
      </c>
      <c r="BX19" s="22">
        <f t="shared" si="44"/>
        <v>32</v>
      </c>
      <c r="BY19" s="22">
        <f t="shared" si="45"/>
        <v>0</v>
      </c>
      <c r="BZ19" s="24">
        <f t="shared" si="46"/>
        <v>869</v>
      </c>
      <c r="CA19" s="1">
        <f t="shared" si="47"/>
        <v>-251</v>
      </c>
      <c r="CB19" s="1">
        <f t="shared" si="48"/>
        <v>-251</v>
      </c>
      <c r="CE19" s="11"/>
      <c r="CF19" s="11"/>
      <c r="CG19" s="17"/>
    </row>
    <row r="20" spans="2:85" ht="22.9" customHeight="1" x14ac:dyDescent="0.25">
      <c r="B20" s="1">
        <v>16</v>
      </c>
      <c r="C20" s="28"/>
      <c r="D20" s="29"/>
      <c r="E20" s="26">
        <f t="shared" si="49"/>
        <v>0</v>
      </c>
      <c r="F20" s="27"/>
      <c r="G20" s="34"/>
      <c r="H20" s="35"/>
      <c r="I20" s="20"/>
      <c r="J20" s="21"/>
      <c r="K20" s="1">
        <f t="shared" si="28"/>
        <v>0</v>
      </c>
      <c r="L20" s="7"/>
      <c r="M20" s="1">
        <v>0</v>
      </c>
      <c r="N20" s="1">
        <f t="shared" si="1"/>
        <v>0</v>
      </c>
      <c r="O20" s="8"/>
      <c r="P20" s="21"/>
      <c r="Q20" s="1">
        <f t="shared" si="2"/>
        <v>0</v>
      </c>
      <c r="R20" s="7"/>
      <c r="S20" s="1">
        <v>0</v>
      </c>
      <c r="T20" s="1">
        <f t="shared" si="50"/>
        <v>0</v>
      </c>
      <c r="U20" s="8"/>
      <c r="V20" s="21"/>
      <c r="W20" s="1">
        <f t="shared" si="4"/>
        <v>0</v>
      </c>
      <c r="X20" s="7"/>
      <c r="Y20" s="1">
        <v>0</v>
      </c>
      <c r="Z20" s="22">
        <f t="shared" si="51"/>
        <v>0</v>
      </c>
      <c r="AA20" s="1">
        <f t="shared" si="52"/>
        <v>0</v>
      </c>
      <c r="AB20" s="7">
        <f t="shared" si="53"/>
        <v>0</v>
      </c>
      <c r="AC20" s="24">
        <f t="shared" si="54"/>
        <v>0</v>
      </c>
      <c r="AD20" s="1">
        <f t="shared" si="32"/>
        <v>15</v>
      </c>
      <c r="AE20" s="8"/>
      <c r="AF20" s="21"/>
      <c r="AG20" s="1">
        <f t="shared" si="8"/>
        <v>0</v>
      </c>
      <c r="AH20" s="7"/>
      <c r="AI20" s="1">
        <v>0</v>
      </c>
      <c r="AJ20" s="1">
        <f t="shared" si="9"/>
        <v>0</v>
      </c>
      <c r="AK20" s="8"/>
      <c r="AL20" s="21"/>
      <c r="AM20" s="1">
        <f t="shared" si="10"/>
        <v>0</v>
      </c>
      <c r="AN20" s="7"/>
      <c r="AO20" s="1">
        <v>0</v>
      </c>
      <c r="AP20" s="1">
        <f t="shared" si="11"/>
        <v>0</v>
      </c>
      <c r="AQ20" s="8"/>
      <c r="AR20" s="21"/>
      <c r="AS20" s="1">
        <f t="shared" si="12"/>
        <v>0</v>
      </c>
      <c r="AT20" s="7"/>
      <c r="AU20" s="1">
        <v>0</v>
      </c>
      <c r="AV20" s="22">
        <f t="shared" si="33"/>
        <v>0</v>
      </c>
      <c r="AW20" s="1">
        <f t="shared" si="34"/>
        <v>0</v>
      </c>
      <c r="AX20" s="23">
        <f t="shared" si="35"/>
        <v>0</v>
      </c>
      <c r="AY20" s="24">
        <f t="shared" si="36"/>
        <v>0</v>
      </c>
      <c r="AZ20" s="1">
        <f t="shared" si="37"/>
        <v>0</v>
      </c>
      <c r="BA20" s="1">
        <f t="shared" si="38"/>
        <v>16</v>
      </c>
      <c r="BB20" s="8"/>
      <c r="BC20" s="21"/>
      <c r="BD20" s="1">
        <f t="shared" si="17"/>
        <v>0</v>
      </c>
      <c r="BE20" s="7"/>
      <c r="BF20" s="1">
        <v>0</v>
      </c>
      <c r="BG20" s="1">
        <f t="shared" si="18"/>
        <v>0</v>
      </c>
      <c r="BH20" s="8"/>
      <c r="BI20" s="21"/>
      <c r="BJ20" s="1">
        <f t="shared" si="19"/>
        <v>0</v>
      </c>
      <c r="BK20" s="7"/>
      <c r="BL20" s="1">
        <v>0</v>
      </c>
      <c r="BM20" s="23">
        <f t="shared" si="20"/>
        <v>0</v>
      </c>
      <c r="BN20" s="8"/>
      <c r="BO20" s="21"/>
      <c r="BP20" s="1">
        <f t="shared" si="21"/>
        <v>0</v>
      </c>
      <c r="BQ20" s="7"/>
      <c r="BR20" s="1">
        <v>0</v>
      </c>
      <c r="BS20" s="22">
        <f t="shared" si="39"/>
        <v>0</v>
      </c>
      <c r="BT20" s="1">
        <f t="shared" si="40"/>
        <v>0</v>
      </c>
      <c r="BU20" s="23">
        <f t="shared" si="41"/>
        <v>0</v>
      </c>
      <c r="BV20" s="25">
        <f t="shared" si="42"/>
        <v>0</v>
      </c>
      <c r="BW20" s="22">
        <f t="shared" si="43"/>
        <v>0</v>
      </c>
      <c r="BX20" s="22">
        <f t="shared" si="44"/>
        <v>0</v>
      </c>
      <c r="BY20" s="22">
        <f t="shared" si="45"/>
        <v>0</v>
      </c>
      <c r="BZ20" s="24">
        <f t="shared" si="46"/>
        <v>0</v>
      </c>
      <c r="CA20" s="1">
        <f t="shared" si="47"/>
        <v>-869</v>
      </c>
      <c r="CB20" s="1">
        <f t="shared" si="48"/>
        <v>-869</v>
      </c>
      <c r="CE20" s="11"/>
      <c r="CF20" s="11"/>
      <c r="CG20" s="17"/>
    </row>
    <row r="21" spans="2:85" ht="22.9" customHeight="1" x14ac:dyDescent="0.25">
      <c r="B21" s="1">
        <v>17</v>
      </c>
      <c r="C21" s="28"/>
      <c r="D21" s="29"/>
      <c r="E21" s="26">
        <f t="shared" si="49"/>
        <v>0</v>
      </c>
      <c r="F21" s="27"/>
      <c r="G21" s="34"/>
      <c r="H21" s="35"/>
      <c r="I21" s="20"/>
      <c r="J21" s="21"/>
      <c r="K21" s="1">
        <f t="shared" si="28"/>
        <v>0</v>
      </c>
      <c r="L21" s="7"/>
      <c r="M21" s="1">
        <v>0</v>
      </c>
      <c r="N21" s="1">
        <f t="shared" si="1"/>
        <v>0</v>
      </c>
      <c r="O21" s="8"/>
      <c r="P21" s="21"/>
      <c r="Q21" s="1">
        <f t="shared" si="2"/>
        <v>0</v>
      </c>
      <c r="R21" s="7"/>
      <c r="S21" s="1">
        <v>0</v>
      </c>
      <c r="T21" s="1">
        <f t="shared" si="50"/>
        <v>0</v>
      </c>
      <c r="U21" s="8"/>
      <c r="V21" s="21"/>
      <c r="W21" s="1">
        <f t="shared" si="4"/>
        <v>0</v>
      </c>
      <c r="X21" s="7"/>
      <c r="Y21" s="1">
        <v>0</v>
      </c>
      <c r="Z21" s="22">
        <f t="shared" si="51"/>
        <v>0</v>
      </c>
      <c r="AA21" s="1">
        <f t="shared" si="52"/>
        <v>0</v>
      </c>
      <c r="AB21" s="7">
        <f t="shared" si="53"/>
        <v>0</v>
      </c>
      <c r="AC21" s="24">
        <f t="shared" si="54"/>
        <v>0</v>
      </c>
      <c r="AD21" s="1">
        <f t="shared" si="32"/>
        <v>15</v>
      </c>
      <c r="AE21" s="8"/>
      <c r="AF21" s="21"/>
      <c r="AG21" s="1">
        <f t="shared" si="8"/>
        <v>0</v>
      </c>
      <c r="AH21" s="7"/>
      <c r="AI21" s="1">
        <v>0</v>
      </c>
      <c r="AJ21" s="1">
        <f t="shared" si="9"/>
        <v>0</v>
      </c>
      <c r="AK21" s="8"/>
      <c r="AL21" s="21"/>
      <c r="AM21" s="1">
        <f t="shared" si="10"/>
        <v>0</v>
      </c>
      <c r="AN21" s="7"/>
      <c r="AO21" s="1">
        <v>0</v>
      </c>
      <c r="AP21" s="1">
        <f t="shared" si="11"/>
        <v>0</v>
      </c>
      <c r="AQ21" s="8"/>
      <c r="AR21" s="21"/>
      <c r="AS21" s="1">
        <f t="shared" si="12"/>
        <v>0</v>
      </c>
      <c r="AT21" s="7"/>
      <c r="AU21" s="1">
        <v>0</v>
      </c>
      <c r="AV21" s="22">
        <f t="shared" si="33"/>
        <v>0</v>
      </c>
      <c r="AW21" s="1">
        <f t="shared" si="34"/>
        <v>0</v>
      </c>
      <c r="AX21" s="23">
        <f t="shared" si="35"/>
        <v>0</v>
      </c>
      <c r="AY21" s="24">
        <f t="shared" si="36"/>
        <v>0</v>
      </c>
      <c r="AZ21" s="1">
        <f t="shared" si="37"/>
        <v>0</v>
      </c>
      <c r="BA21" s="1">
        <f t="shared" si="38"/>
        <v>16</v>
      </c>
      <c r="BB21" s="8"/>
      <c r="BC21" s="21"/>
      <c r="BD21" s="1">
        <f t="shared" si="17"/>
        <v>0</v>
      </c>
      <c r="BE21" s="7"/>
      <c r="BF21" s="1">
        <v>0</v>
      </c>
      <c r="BG21" s="1">
        <f t="shared" si="18"/>
        <v>0</v>
      </c>
      <c r="BH21" s="8"/>
      <c r="BI21" s="21"/>
      <c r="BJ21" s="1">
        <f t="shared" si="19"/>
        <v>0</v>
      </c>
      <c r="BK21" s="7"/>
      <c r="BL21" s="1">
        <v>0</v>
      </c>
      <c r="BM21" s="23">
        <f t="shared" si="20"/>
        <v>0</v>
      </c>
      <c r="BN21" s="8"/>
      <c r="BO21" s="21"/>
      <c r="BP21" s="1">
        <f t="shared" si="21"/>
        <v>0</v>
      </c>
      <c r="BQ21" s="7"/>
      <c r="BR21" s="1">
        <v>0</v>
      </c>
      <c r="BS21" s="22">
        <f t="shared" si="39"/>
        <v>0</v>
      </c>
      <c r="BT21" s="1">
        <f t="shared" si="40"/>
        <v>0</v>
      </c>
      <c r="BU21" s="23">
        <f t="shared" si="41"/>
        <v>0</v>
      </c>
      <c r="BV21" s="25">
        <f t="shared" si="42"/>
        <v>0</v>
      </c>
      <c r="BW21" s="22">
        <f t="shared" si="43"/>
        <v>0</v>
      </c>
      <c r="BX21" s="22">
        <f t="shared" si="44"/>
        <v>0</v>
      </c>
      <c r="BY21" s="22">
        <f t="shared" si="45"/>
        <v>0</v>
      </c>
      <c r="BZ21" s="24">
        <f t="shared" si="46"/>
        <v>0</v>
      </c>
      <c r="CA21" s="1">
        <f t="shared" si="47"/>
        <v>0</v>
      </c>
      <c r="CB21" s="1">
        <f t="shared" si="48"/>
        <v>0</v>
      </c>
      <c r="CE21" s="11"/>
      <c r="CF21" s="11"/>
      <c r="CG21" s="17"/>
    </row>
    <row r="22" spans="2:85" ht="22.9" customHeight="1" x14ac:dyDescent="0.25">
      <c r="B22" s="1">
        <v>18</v>
      </c>
      <c r="C22" s="28"/>
      <c r="D22" s="29"/>
      <c r="E22" s="26">
        <f t="shared" si="49"/>
        <v>0</v>
      </c>
      <c r="F22" s="27"/>
      <c r="G22" s="34"/>
      <c r="H22" s="35"/>
      <c r="I22" s="20"/>
      <c r="J22" s="21"/>
      <c r="K22" s="1">
        <f t="shared" si="28"/>
        <v>0</v>
      </c>
      <c r="L22" s="7"/>
      <c r="M22" s="1">
        <v>0</v>
      </c>
      <c r="N22" s="1">
        <f t="shared" si="1"/>
        <v>0</v>
      </c>
      <c r="O22" s="8"/>
      <c r="P22" s="21"/>
      <c r="Q22" s="1">
        <f t="shared" si="2"/>
        <v>0</v>
      </c>
      <c r="R22" s="7"/>
      <c r="S22" s="1">
        <v>0</v>
      </c>
      <c r="T22" s="1">
        <f t="shared" si="50"/>
        <v>0</v>
      </c>
      <c r="U22" s="8"/>
      <c r="V22" s="21"/>
      <c r="W22" s="1">
        <f t="shared" si="4"/>
        <v>0</v>
      </c>
      <c r="X22" s="7"/>
      <c r="Y22" s="1">
        <v>0</v>
      </c>
      <c r="Z22" s="22">
        <f t="shared" si="51"/>
        <v>0</v>
      </c>
      <c r="AA22" s="1">
        <f t="shared" si="52"/>
        <v>0</v>
      </c>
      <c r="AB22" s="7">
        <f t="shared" si="53"/>
        <v>0</v>
      </c>
      <c r="AC22" s="24">
        <f t="shared" si="54"/>
        <v>0</v>
      </c>
      <c r="AD22" s="1">
        <f t="shared" si="32"/>
        <v>15</v>
      </c>
      <c r="AE22" s="8"/>
      <c r="AF22" s="21"/>
      <c r="AG22" s="1">
        <f t="shared" si="8"/>
        <v>0</v>
      </c>
      <c r="AH22" s="7"/>
      <c r="AI22" s="1">
        <v>0</v>
      </c>
      <c r="AJ22" s="1">
        <f t="shared" si="9"/>
        <v>0</v>
      </c>
      <c r="AK22" s="8"/>
      <c r="AL22" s="21"/>
      <c r="AM22" s="1">
        <f t="shared" si="10"/>
        <v>0</v>
      </c>
      <c r="AN22" s="7"/>
      <c r="AO22" s="1">
        <v>0</v>
      </c>
      <c r="AP22" s="1">
        <f t="shared" si="11"/>
        <v>0</v>
      </c>
      <c r="AQ22" s="8"/>
      <c r="AR22" s="21"/>
      <c r="AS22" s="1">
        <f t="shared" si="12"/>
        <v>0</v>
      </c>
      <c r="AT22" s="7"/>
      <c r="AU22" s="1">
        <v>0</v>
      </c>
      <c r="AV22" s="22">
        <f t="shared" si="33"/>
        <v>0</v>
      </c>
      <c r="AW22" s="1">
        <f t="shared" si="34"/>
        <v>0</v>
      </c>
      <c r="AX22" s="23">
        <f t="shared" si="35"/>
        <v>0</v>
      </c>
      <c r="AY22" s="24">
        <f t="shared" si="36"/>
        <v>0</v>
      </c>
      <c r="AZ22" s="1">
        <f t="shared" si="37"/>
        <v>0</v>
      </c>
      <c r="BA22" s="1">
        <f t="shared" si="38"/>
        <v>16</v>
      </c>
      <c r="BB22" s="8"/>
      <c r="BC22" s="21"/>
      <c r="BD22" s="1">
        <f t="shared" si="17"/>
        <v>0</v>
      </c>
      <c r="BE22" s="7"/>
      <c r="BF22" s="1">
        <v>0</v>
      </c>
      <c r="BG22" s="1">
        <f t="shared" si="18"/>
        <v>0</v>
      </c>
      <c r="BH22" s="8"/>
      <c r="BI22" s="21"/>
      <c r="BJ22" s="1">
        <f t="shared" si="19"/>
        <v>0</v>
      </c>
      <c r="BK22" s="7"/>
      <c r="BL22" s="1">
        <v>0</v>
      </c>
      <c r="BM22" s="23">
        <f t="shared" si="20"/>
        <v>0</v>
      </c>
      <c r="BN22" s="8"/>
      <c r="BO22" s="21"/>
      <c r="BP22" s="1">
        <f t="shared" si="21"/>
        <v>0</v>
      </c>
      <c r="BQ22" s="7"/>
      <c r="BR22" s="1">
        <v>0</v>
      </c>
      <c r="BS22" s="22">
        <f t="shared" si="39"/>
        <v>0</v>
      </c>
      <c r="BT22" s="1">
        <f t="shared" si="40"/>
        <v>0</v>
      </c>
      <c r="BU22" s="23">
        <f t="shared" si="41"/>
        <v>0</v>
      </c>
      <c r="BV22" s="25">
        <f t="shared" si="42"/>
        <v>0</v>
      </c>
      <c r="BW22" s="22">
        <f t="shared" si="43"/>
        <v>0</v>
      </c>
      <c r="BX22" s="22">
        <f t="shared" si="44"/>
        <v>0</v>
      </c>
      <c r="BY22" s="22">
        <f t="shared" si="45"/>
        <v>0</v>
      </c>
      <c r="BZ22" s="24">
        <f t="shared" si="46"/>
        <v>0</v>
      </c>
      <c r="CA22" s="1">
        <f t="shared" si="47"/>
        <v>0</v>
      </c>
      <c r="CB22" s="1">
        <f t="shared" si="48"/>
        <v>0</v>
      </c>
      <c r="CE22" s="11"/>
      <c r="CF22" s="11"/>
      <c r="CG22" s="17"/>
    </row>
    <row r="23" spans="2:85" ht="22.9" customHeight="1" x14ac:dyDescent="0.25">
      <c r="B23" s="1">
        <v>19</v>
      </c>
      <c r="C23" s="30"/>
      <c r="D23" s="31"/>
      <c r="E23" s="26">
        <f t="shared" si="0"/>
        <v>0</v>
      </c>
      <c r="F23" s="27"/>
      <c r="G23" s="32"/>
      <c r="H23" s="33"/>
      <c r="I23" s="20"/>
      <c r="J23" s="9"/>
      <c r="K23" s="1">
        <f t="shared" si="28"/>
        <v>0</v>
      </c>
      <c r="L23" s="7"/>
      <c r="M23" s="1">
        <v>0</v>
      </c>
      <c r="N23" s="1">
        <f t="shared" si="1"/>
        <v>0</v>
      </c>
      <c r="O23" s="8"/>
      <c r="P23" s="21"/>
      <c r="Q23" s="1">
        <f t="shared" si="2"/>
        <v>0</v>
      </c>
      <c r="R23" s="7"/>
      <c r="S23" s="1">
        <v>0</v>
      </c>
      <c r="T23" s="1">
        <f t="shared" si="3"/>
        <v>0</v>
      </c>
      <c r="U23" s="8"/>
      <c r="V23" s="21"/>
      <c r="W23" s="1">
        <f t="shared" si="4"/>
        <v>0</v>
      </c>
      <c r="X23" s="7"/>
      <c r="Y23" s="1">
        <v>0</v>
      </c>
      <c r="Z23" s="22">
        <f t="shared" si="5"/>
        <v>0</v>
      </c>
      <c r="AA23" s="1">
        <f t="shared" si="29"/>
        <v>0</v>
      </c>
      <c r="AB23" s="7">
        <f t="shared" si="30"/>
        <v>0</v>
      </c>
      <c r="AC23" s="24">
        <f t="shared" si="31"/>
        <v>0</v>
      </c>
      <c r="AD23" s="1">
        <f t="shared" si="32"/>
        <v>15</v>
      </c>
      <c r="AE23" s="8"/>
      <c r="AF23" s="21"/>
      <c r="AG23" s="1">
        <f t="shared" si="8"/>
        <v>0</v>
      </c>
      <c r="AH23" s="7"/>
      <c r="AI23" s="1">
        <v>0</v>
      </c>
      <c r="AJ23" s="1">
        <f t="shared" si="9"/>
        <v>0</v>
      </c>
      <c r="AK23" s="8"/>
      <c r="AL23" s="21"/>
      <c r="AM23" s="1">
        <f t="shared" si="10"/>
        <v>0</v>
      </c>
      <c r="AN23" s="7"/>
      <c r="AO23" s="1">
        <v>0</v>
      </c>
      <c r="AP23" s="1">
        <f t="shared" si="11"/>
        <v>0</v>
      </c>
      <c r="AQ23" s="8"/>
      <c r="AR23" s="21"/>
      <c r="AS23" s="1">
        <f t="shared" si="12"/>
        <v>0</v>
      </c>
      <c r="AT23" s="7"/>
      <c r="AU23" s="1">
        <v>0</v>
      </c>
      <c r="AV23" s="22">
        <f t="shared" si="33"/>
        <v>0</v>
      </c>
      <c r="AW23" s="1">
        <f t="shared" si="34"/>
        <v>0</v>
      </c>
      <c r="AX23" s="23">
        <f t="shared" si="35"/>
        <v>0</v>
      </c>
      <c r="AY23" s="24">
        <f t="shared" si="36"/>
        <v>0</v>
      </c>
      <c r="AZ23" s="1">
        <f t="shared" si="37"/>
        <v>0</v>
      </c>
      <c r="BA23" s="1">
        <f t="shared" si="38"/>
        <v>16</v>
      </c>
      <c r="BB23" s="8"/>
      <c r="BC23" s="21"/>
      <c r="BD23" s="1">
        <f t="shared" si="17"/>
        <v>0</v>
      </c>
      <c r="BE23" s="7"/>
      <c r="BF23" s="1">
        <v>0</v>
      </c>
      <c r="BG23" s="1">
        <f t="shared" si="18"/>
        <v>0</v>
      </c>
      <c r="BH23" s="8"/>
      <c r="BI23" s="21"/>
      <c r="BJ23" s="1">
        <f t="shared" si="19"/>
        <v>0</v>
      </c>
      <c r="BK23" s="7"/>
      <c r="BL23" s="1">
        <v>0</v>
      </c>
      <c r="BM23" s="23">
        <f t="shared" si="20"/>
        <v>0</v>
      </c>
      <c r="BN23" s="8"/>
      <c r="BO23" s="21"/>
      <c r="BP23" s="1">
        <f t="shared" si="21"/>
        <v>0</v>
      </c>
      <c r="BQ23" s="7"/>
      <c r="BR23" s="1">
        <v>0</v>
      </c>
      <c r="BS23" s="22">
        <f t="shared" si="39"/>
        <v>0</v>
      </c>
      <c r="BT23" s="1">
        <f t="shared" si="40"/>
        <v>0</v>
      </c>
      <c r="BU23" s="23">
        <f t="shared" si="41"/>
        <v>0</v>
      </c>
      <c r="BV23" s="25">
        <f t="shared" si="42"/>
        <v>0</v>
      </c>
      <c r="BW23" s="22">
        <f t="shared" si="43"/>
        <v>0</v>
      </c>
      <c r="BX23" s="22">
        <f t="shared" si="44"/>
        <v>0</v>
      </c>
      <c r="BY23" s="22">
        <f t="shared" si="45"/>
        <v>0</v>
      </c>
      <c r="BZ23" s="24">
        <f t="shared" si="46"/>
        <v>0</v>
      </c>
      <c r="CA23" s="1">
        <f t="shared" si="47"/>
        <v>0</v>
      </c>
      <c r="CB23" s="1">
        <f t="shared" si="48"/>
        <v>0</v>
      </c>
      <c r="CE23" s="11"/>
      <c r="CF23" s="11"/>
      <c r="CG23" s="17"/>
    </row>
    <row r="24" spans="2:85" ht="22.9" customHeight="1" x14ac:dyDescent="0.25">
      <c r="B24" s="1">
        <v>20</v>
      </c>
      <c r="C24" s="30"/>
      <c r="D24" s="31"/>
      <c r="E24" s="26">
        <f t="shared" si="0"/>
        <v>0</v>
      </c>
      <c r="F24" s="27"/>
      <c r="G24" s="32"/>
      <c r="H24" s="33"/>
      <c r="I24" s="20"/>
      <c r="J24" s="21"/>
      <c r="K24" s="1">
        <f t="shared" si="28"/>
        <v>0</v>
      </c>
      <c r="L24" s="7"/>
      <c r="M24" s="1">
        <v>0</v>
      </c>
      <c r="N24" s="1">
        <f t="shared" si="1"/>
        <v>0</v>
      </c>
      <c r="O24" s="8"/>
      <c r="P24" s="21"/>
      <c r="Q24" s="1">
        <f t="shared" si="2"/>
        <v>0</v>
      </c>
      <c r="R24" s="7"/>
      <c r="S24" s="1">
        <v>0</v>
      </c>
      <c r="T24" s="1">
        <f t="shared" si="3"/>
        <v>0</v>
      </c>
      <c r="U24" s="8"/>
      <c r="V24" s="21"/>
      <c r="W24" s="1">
        <f t="shared" si="4"/>
        <v>0</v>
      </c>
      <c r="X24" s="7"/>
      <c r="Y24" s="1">
        <v>0</v>
      </c>
      <c r="Z24" s="22">
        <f t="shared" si="5"/>
        <v>0</v>
      </c>
      <c r="AA24" s="1">
        <f t="shared" si="29"/>
        <v>0</v>
      </c>
      <c r="AB24" s="7">
        <f t="shared" si="30"/>
        <v>0</v>
      </c>
      <c r="AC24" s="24">
        <f t="shared" si="31"/>
        <v>0</v>
      </c>
      <c r="AD24" s="1">
        <f t="shared" si="32"/>
        <v>15</v>
      </c>
      <c r="AE24" s="8"/>
      <c r="AF24" s="21"/>
      <c r="AG24" s="1">
        <f t="shared" si="8"/>
        <v>0</v>
      </c>
      <c r="AH24" s="7"/>
      <c r="AI24" s="1">
        <v>0</v>
      </c>
      <c r="AJ24" s="1">
        <f t="shared" si="9"/>
        <v>0</v>
      </c>
      <c r="AK24" s="8"/>
      <c r="AL24" s="21"/>
      <c r="AM24" s="1">
        <f t="shared" si="10"/>
        <v>0</v>
      </c>
      <c r="AN24" s="7"/>
      <c r="AO24" s="1">
        <v>0</v>
      </c>
      <c r="AP24" s="1">
        <f t="shared" si="11"/>
        <v>0</v>
      </c>
      <c r="AQ24" s="8"/>
      <c r="AR24" s="21"/>
      <c r="AS24" s="1">
        <f t="shared" si="12"/>
        <v>0</v>
      </c>
      <c r="AT24" s="7"/>
      <c r="AU24" s="1">
        <v>0</v>
      </c>
      <c r="AV24" s="22">
        <f t="shared" si="33"/>
        <v>0</v>
      </c>
      <c r="AW24" s="1">
        <f t="shared" si="34"/>
        <v>0</v>
      </c>
      <c r="AX24" s="23">
        <f t="shared" si="35"/>
        <v>0</v>
      </c>
      <c r="AY24" s="24">
        <f t="shared" si="36"/>
        <v>0</v>
      </c>
      <c r="AZ24" s="1">
        <f t="shared" si="37"/>
        <v>0</v>
      </c>
      <c r="BA24" s="1">
        <f t="shared" si="38"/>
        <v>16</v>
      </c>
      <c r="BB24" s="8"/>
      <c r="BC24" s="21"/>
      <c r="BD24" s="1">
        <f t="shared" si="17"/>
        <v>0</v>
      </c>
      <c r="BE24" s="7"/>
      <c r="BF24" s="1">
        <v>0</v>
      </c>
      <c r="BG24" s="1">
        <f t="shared" si="18"/>
        <v>0</v>
      </c>
      <c r="BH24" s="8"/>
      <c r="BI24" s="21"/>
      <c r="BJ24" s="1">
        <f t="shared" si="19"/>
        <v>0</v>
      </c>
      <c r="BK24" s="7"/>
      <c r="BL24" s="1">
        <v>0</v>
      </c>
      <c r="BM24" s="23">
        <f t="shared" si="20"/>
        <v>0</v>
      </c>
      <c r="BN24" s="8"/>
      <c r="BO24" s="21"/>
      <c r="BP24" s="1">
        <f t="shared" si="21"/>
        <v>0</v>
      </c>
      <c r="BQ24" s="7"/>
      <c r="BR24" s="1">
        <v>0</v>
      </c>
      <c r="BS24" s="22">
        <f t="shared" si="39"/>
        <v>0</v>
      </c>
      <c r="BT24" s="1">
        <f t="shared" si="40"/>
        <v>0</v>
      </c>
      <c r="BU24" s="23">
        <f t="shared" si="41"/>
        <v>0</v>
      </c>
      <c r="BV24" s="25">
        <f t="shared" si="42"/>
        <v>0</v>
      </c>
      <c r="BW24" s="22">
        <f t="shared" si="43"/>
        <v>0</v>
      </c>
      <c r="BX24" s="22">
        <f t="shared" si="44"/>
        <v>0</v>
      </c>
      <c r="BY24" s="22">
        <f t="shared" si="45"/>
        <v>0</v>
      </c>
      <c r="BZ24" s="24">
        <f t="shared" si="46"/>
        <v>0</v>
      </c>
      <c r="CA24" s="1">
        <f t="shared" si="47"/>
        <v>0</v>
      </c>
      <c r="CB24" s="1">
        <f t="shared" si="48"/>
        <v>0</v>
      </c>
      <c r="CE24" s="11"/>
      <c r="CF24" s="11"/>
      <c r="CG24" s="17"/>
    </row>
    <row r="26" spans="2:85" x14ac:dyDescent="0.25">
      <c r="G26" s="10"/>
      <c r="H26" s="10"/>
      <c r="I26" s="10"/>
      <c r="J26" s="10"/>
    </row>
    <row r="27" spans="2:85" x14ac:dyDescent="0.25">
      <c r="G27" s="10"/>
      <c r="H27" s="10"/>
      <c r="I27" s="10"/>
      <c r="J27" s="10"/>
    </row>
  </sheetData>
  <mergeCells count="105">
    <mergeCell ref="CA2:CA4"/>
    <mergeCell ref="G24:H24"/>
    <mergeCell ref="C14:D14"/>
    <mergeCell ref="E14:F14"/>
    <mergeCell ref="G14:H14"/>
    <mergeCell ref="C15:D15"/>
    <mergeCell ref="E15:F15"/>
    <mergeCell ref="G15:H15"/>
    <mergeCell ref="C7:D7"/>
    <mergeCell ref="E7:F7"/>
    <mergeCell ref="C23:D23"/>
    <mergeCell ref="E23:F23"/>
    <mergeCell ref="C24:D24"/>
    <mergeCell ref="E24:F24"/>
    <mergeCell ref="C6:D6"/>
    <mergeCell ref="E6:F6"/>
    <mergeCell ref="C11:D11"/>
    <mergeCell ref="E11:F11"/>
    <mergeCell ref="G11:H11"/>
    <mergeCell ref="G23:H23"/>
    <mergeCell ref="C12:D12"/>
    <mergeCell ref="E12:F12"/>
    <mergeCell ref="G12:H12"/>
    <mergeCell ref="C13:D13"/>
    <mergeCell ref="E13:F13"/>
    <mergeCell ref="G13:H13"/>
    <mergeCell ref="C21:D21"/>
    <mergeCell ref="C22:D22"/>
    <mergeCell ref="G21:H21"/>
    <mergeCell ref="G22:H22"/>
    <mergeCell ref="C16:D16"/>
    <mergeCell ref="C17:D17"/>
    <mergeCell ref="G6:H6"/>
    <mergeCell ref="C8:D8"/>
    <mergeCell ref="E8:F8"/>
    <mergeCell ref="G8:H8"/>
    <mergeCell ref="C9:D9"/>
    <mergeCell ref="E9:F9"/>
    <mergeCell ref="G9:H9"/>
    <mergeCell ref="G7:H7"/>
    <mergeCell ref="C10:D10"/>
    <mergeCell ref="E10:F10"/>
    <mergeCell ref="G10:H10"/>
    <mergeCell ref="O4:P4"/>
    <mergeCell ref="U4:V4"/>
    <mergeCell ref="AE4:AF4"/>
    <mergeCell ref="AW3:AW4"/>
    <mergeCell ref="AD3:AD4"/>
    <mergeCell ref="AK4:AL4"/>
    <mergeCell ref="AQ4:AR4"/>
    <mergeCell ref="C5:D5"/>
    <mergeCell ref="E5:F5"/>
    <mergeCell ref="G5:H5"/>
    <mergeCell ref="G4:H4"/>
    <mergeCell ref="I4:J4"/>
    <mergeCell ref="C4:D4"/>
    <mergeCell ref="E4:F4"/>
    <mergeCell ref="BW2:BW4"/>
    <mergeCell ref="BT3:BT4"/>
    <mergeCell ref="BH3:BM3"/>
    <mergeCell ref="BN3:BS3"/>
    <mergeCell ref="BB4:BC4"/>
    <mergeCell ref="BH4:BI4"/>
    <mergeCell ref="BN4:BO4"/>
    <mergeCell ref="BU3:BU4"/>
    <mergeCell ref="BV3:BV4"/>
    <mergeCell ref="CB2:CB4"/>
    <mergeCell ref="BX2:BX4"/>
    <mergeCell ref="BY2:BY4"/>
    <mergeCell ref="BZ2:BZ4"/>
    <mergeCell ref="C3:D3"/>
    <mergeCell ref="I3:N3"/>
    <mergeCell ref="O3:T3"/>
    <mergeCell ref="U3:Z3"/>
    <mergeCell ref="AA3:AA4"/>
    <mergeCell ref="AB3:AB4"/>
    <mergeCell ref="C2:D2"/>
    <mergeCell ref="E2:H3"/>
    <mergeCell ref="AE2:AY2"/>
    <mergeCell ref="AZ2:AZ4"/>
    <mergeCell ref="BB2:BV2"/>
    <mergeCell ref="AC3:AC4"/>
    <mergeCell ref="AX3:AX4"/>
    <mergeCell ref="I2:AD2"/>
    <mergeCell ref="BA2:BA4"/>
    <mergeCell ref="AE3:AJ3"/>
    <mergeCell ref="AK3:AP3"/>
    <mergeCell ref="AQ3:AV3"/>
    <mergeCell ref="AY3:AY4"/>
    <mergeCell ref="BB3:BG3"/>
    <mergeCell ref="E21:F21"/>
    <mergeCell ref="E22:F22"/>
    <mergeCell ref="C18:D18"/>
    <mergeCell ref="C19:D19"/>
    <mergeCell ref="C20:D20"/>
    <mergeCell ref="G16:H16"/>
    <mergeCell ref="G17:H17"/>
    <mergeCell ref="G18:H18"/>
    <mergeCell ref="G19:H19"/>
    <mergeCell ref="G20:H20"/>
    <mergeCell ref="E16:F16"/>
    <mergeCell ref="E17:F17"/>
    <mergeCell ref="E18:F18"/>
    <mergeCell ref="E19:F19"/>
    <mergeCell ref="E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Score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Lysandre Dardenne</dc:creator>
  <cp:keywords/>
  <dc:description/>
  <cp:lastModifiedBy>Robert Herzog</cp:lastModifiedBy>
  <cp:revision/>
  <dcterms:created xsi:type="dcterms:W3CDTF">2023-07-30T17:49:01Z</dcterms:created>
  <dcterms:modified xsi:type="dcterms:W3CDTF">2026-05-12T08:26:35Z</dcterms:modified>
  <cp:category/>
  <cp:contentStatus/>
</cp:coreProperties>
</file>